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tevenK\OneDrive - WCMC\Europe Accounts\WCMC and VU_2020_Work\EO4EA database\Updated Copernicus Database\"/>
    </mc:Choice>
  </mc:AlternateContent>
  <bookViews>
    <workbookView xWindow="0" yWindow="0" windowWidth="19200" windowHeight="11160" activeTab="1"/>
  </bookViews>
  <sheets>
    <sheet name="Database Tool" sheetId="11" r:id="rId1"/>
    <sheet name="Database of Products" sheetId="13" r:id="rId2"/>
  </sheets>
  <definedNames>
    <definedName name="Extent">#REF!</definedName>
    <definedName name="Slicer_Condition_account">#N/A</definedName>
    <definedName name="Slicer_Copernicus_Product">#N/A</definedName>
    <definedName name="Slicer_Extent_account">#N/A</definedName>
    <definedName name="Slicer_Link_to_condition_parameters">#N/A</definedName>
    <definedName name="Slicer_Link_to_extent_parameters">#N/A</definedName>
    <definedName name="Slicer_Link_to_service_parameters">#N/A</definedName>
    <definedName name="Slicer_Service_account">#N/A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4:slicerCache r:id="rId7"/>
        <x14:slicerCache r:id="rId8"/>
        <x14:slicerCache r:id="rId9"/>
      </x15:slicerCaches>
    </ext>
  </extLst>
</workbook>
</file>

<file path=xl/calcChain.xml><?xml version="1.0" encoding="utf-8"?>
<calcChain xmlns="http://schemas.openxmlformats.org/spreadsheetml/2006/main">
  <c r="N85" i="13" l="1"/>
  <c r="N71" i="13"/>
  <c r="N72" i="13"/>
  <c r="N73" i="13"/>
  <c r="N74" i="13"/>
  <c r="N75" i="13"/>
  <c r="N76" i="13"/>
  <c r="N77" i="13"/>
  <c r="N78" i="13"/>
  <c r="N79" i="13"/>
  <c r="N80" i="13"/>
  <c r="N81" i="13"/>
  <c r="N82" i="13"/>
  <c r="N83" i="13"/>
  <c r="N84" i="13"/>
  <c r="N70" i="13"/>
  <c r="M71" i="13"/>
  <c r="M72" i="13"/>
  <c r="M73" i="13"/>
  <c r="M74" i="13"/>
  <c r="M75" i="13"/>
  <c r="M76" i="13"/>
  <c r="M77" i="13"/>
  <c r="M78" i="13"/>
  <c r="M79" i="13"/>
  <c r="M80" i="13"/>
  <c r="M81" i="13"/>
  <c r="M82" i="13"/>
  <c r="M83" i="13"/>
  <c r="M84" i="13"/>
  <c r="M85" i="13"/>
  <c r="M70" i="13"/>
  <c r="N86" i="13" l="1"/>
  <c r="K75" i="13"/>
  <c r="K74" i="13"/>
  <c r="K73" i="13"/>
  <c r="K72" i="13"/>
  <c r="K71" i="13"/>
  <c r="K70" i="13"/>
  <c r="H77" i="13"/>
  <c r="H76" i="13"/>
  <c r="H75" i="13"/>
  <c r="G76" i="13"/>
  <c r="H74" i="13"/>
  <c r="H73" i="13"/>
  <c r="G74" i="13"/>
  <c r="H72" i="13"/>
  <c r="H71" i="13"/>
  <c r="H70" i="13"/>
  <c r="E73" i="13"/>
  <c r="E72" i="13"/>
  <c r="E71" i="13"/>
  <c r="E70" i="13"/>
  <c r="B72" i="13"/>
  <c r="B70" i="13"/>
  <c r="E74" i="13" l="1"/>
  <c r="B71" i="13"/>
  <c r="B73" i="13" s="1"/>
  <c r="K76" i="13" l="1"/>
  <c r="H78" i="13"/>
  <c r="B74" i="13"/>
</calcChain>
</file>

<file path=xl/comments1.xml><?xml version="1.0" encoding="utf-8"?>
<comments xmlns="http://schemas.openxmlformats.org/spreadsheetml/2006/main">
  <authors>
    <author>Brian O'Connor</author>
  </authors>
  <commentList>
    <comment ref="X1" authorId="0" shapeId="0">
      <text>
        <r>
          <rPr>
            <b/>
            <sz val="9"/>
            <color indexed="81"/>
            <rFont val="Tahoma"/>
            <family val="2"/>
          </rPr>
          <t>Brian O'Connor:</t>
        </r>
        <r>
          <rPr>
            <sz val="9"/>
            <color indexed="81"/>
            <rFont val="Tahoma"/>
            <family val="2"/>
          </rPr>
          <t xml:space="preserve">
This requires looking at documents of every product, not obvious. Is it worth it?</t>
        </r>
      </text>
    </comment>
  </commentList>
</comments>
</file>

<file path=xl/sharedStrings.xml><?xml version="1.0" encoding="utf-8"?>
<sst xmlns="http://schemas.openxmlformats.org/spreadsheetml/2006/main" count="1030" uniqueCount="435">
  <si>
    <t>Global</t>
  </si>
  <si>
    <t>FAPAR</t>
  </si>
  <si>
    <t>Local</t>
  </si>
  <si>
    <t>Water</t>
  </si>
  <si>
    <t>Component</t>
  </si>
  <si>
    <t>Pan-European</t>
  </si>
  <si>
    <t>High Resolution Layers</t>
  </si>
  <si>
    <t>Condition account</t>
  </si>
  <si>
    <t>Quantifies the fraction of the solar radiation absorbed by live leaves for the photosynthesis activity.</t>
  </si>
  <si>
    <t>Burnt Area</t>
  </si>
  <si>
    <t>https://land.copernicus.eu/global/products/ba</t>
  </si>
  <si>
    <t>Maps the burnt scars, and gives temporal information on the fire season.</t>
  </si>
  <si>
    <t>Ecosystem specificity</t>
  </si>
  <si>
    <t>Vegetation</t>
  </si>
  <si>
    <t>Energy</t>
  </si>
  <si>
    <t>All ecosystems</t>
  </si>
  <si>
    <t>Link to extent parameters</t>
  </si>
  <si>
    <t>Link to condition parameters</t>
  </si>
  <si>
    <t>Terrestrial (exc. freshwater)</t>
  </si>
  <si>
    <t>Grassland</t>
  </si>
  <si>
    <t>Cryosphere</t>
  </si>
  <si>
    <t>Provisioning</t>
  </si>
  <si>
    <t>Regulating</t>
  </si>
  <si>
    <t>Cultural</t>
  </si>
  <si>
    <t>No match</t>
  </si>
  <si>
    <t>Urban</t>
  </si>
  <si>
    <t>Cropland</t>
  </si>
  <si>
    <t>Forest and woodland</t>
  </si>
  <si>
    <t>Heathland and shrub</t>
  </si>
  <si>
    <t>Sparsely vegetated land</t>
  </si>
  <si>
    <t>Inland wetlands</t>
  </si>
  <si>
    <t>Rivers and lakes</t>
  </si>
  <si>
    <t>Marine inlets and transitional waters</t>
  </si>
  <si>
    <t>Open Ocean</t>
  </si>
  <si>
    <t>Terrestrial (inc. freshwater)</t>
  </si>
  <si>
    <t>Product Version</t>
  </si>
  <si>
    <t>Pre-operational</t>
  </si>
  <si>
    <t>Access</t>
  </si>
  <si>
    <t>Status</t>
  </si>
  <si>
    <t>Sensor</t>
  </si>
  <si>
    <t>PROBA-V</t>
  </si>
  <si>
    <t>Spatial coverage</t>
  </si>
  <si>
    <t>Temporal coverage</t>
  </si>
  <si>
    <t>April 2014 - present</t>
  </si>
  <si>
    <t>Timeliness</t>
  </si>
  <si>
    <t>Product provider</t>
  </si>
  <si>
    <t>Data type</t>
  </si>
  <si>
    <t>N/A</t>
  </si>
  <si>
    <t>2006-2012</t>
  </si>
  <si>
    <t>Austria, Belgium, Bulgaria, Cyprus, Czech Republic, Denmark, Estonia, Finland, France, Germany, Greece, Hungary, Ireland, Italy, Latvia, Lithuania, Luxembourg, Malta, Netherlands, Poland, Portugal, Romania, Slovakia, Slovenia, Spain, Sweden, United Kingdom</t>
  </si>
  <si>
    <t>Albania, Austria, Belgium, Bosnia and Herzegovina, Bulgaria, Croatia, Cyprus, Czech Republic, Denmark, Estonia, Finland, France, Germany, Greece, Hungary, Iceland, Ireland, Italy, Kosovo, Latvia, Liechtenstein, Lithuania, Luxembourg, Macedonia the former Yugoslavian Republic of, Malta, Montenegro, Netherlands, Norway, Poland, Portugal, Romania, Serbia, Slovakia, Slovenia, Spain, Sweden, Switzerland, Turkey, United Kingdom</t>
  </si>
  <si>
    <t>Dataset #</t>
  </si>
  <si>
    <t>Dry Matter Productivity</t>
  </si>
  <si>
    <t>Fcover</t>
  </si>
  <si>
    <t>Leaf Area Index</t>
  </si>
  <si>
    <t>Land Cover</t>
  </si>
  <si>
    <t>Normalized Difference Vegetation Index (NDVI)</t>
  </si>
  <si>
    <t>Soil Water index</t>
  </si>
  <si>
    <t>Vegetation Condition Index (VCI)</t>
  </si>
  <si>
    <t>Vegetation Productivity Index (VPI)</t>
  </si>
  <si>
    <t>Land Surface Temperature (LST)</t>
  </si>
  <si>
    <t xml:space="preserve">Top-Of-Canopy (TOC) spectral reflectance </t>
  </si>
  <si>
    <t>Surface Albedo</t>
  </si>
  <si>
    <t>Lake ice extent</t>
  </si>
  <si>
    <t>Snow water equivalent</t>
  </si>
  <si>
    <t>Snow cover extent</t>
  </si>
  <si>
    <t xml:space="preserve">Water Bodies </t>
  </si>
  <si>
    <t>Water Level</t>
  </si>
  <si>
    <t>Demonstration</t>
  </si>
  <si>
    <t>Operational</t>
  </si>
  <si>
    <t>METOP/ASCAT</t>
  </si>
  <si>
    <t>Imagers on-board geostationary satellites</t>
  </si>
  <si>
    <t>SPOT-VGT, PROBA-V</t>
  </si>
  <si>
    <t>MODIS</t>
  </si>
  <si>
    <t>SSMIS, VIIRS</t>
  </si>
  <si>
    <t>Altimeters</t>
  </si>
  <si>
    <t>Jan 2014 - present</t>
  </si>
  <si>
    <t>Feb 2016-present</t>
  </si>
  <si>
    <t>2007-present</t>
  </si>
  <si>
    <t>2009 - present, hourly</t>
  </si>
  <si>
    <t>1999 - present</t>
  </si>
  <si>
    <t>March 2017 - present</t>
  </si>
  <si>
    <t>Oct 2016 - present</t>
  </si>
  <si>
    <t>NRT within 3 days after end of synthesis period, with consolidations</t>
  </si>
  <si>
    <t>Within 3 days after synthesis period</t>
  </si>
  <si>
    <t>Daily (SWI), Within 3 days after synthesis period (SWI10), Every 6 months (SWI-TS)</t>
  </si>
  <si>
    <t>Within 3 days after end of synthesis period</t>
  </si>
  <si>
    <t>Within 4 hours</t>
  </si>
  <si>
    <t>Within 1 day</t>
  </si>
  <si>
    <t>Within 12 hours since last input observation</t>
  </si>
  <si>
    <t>2014 - present</t>
  </si>
  <si>
    <t>Dry matter Productivity (DMP) represents the overall growth rate or dry biomass increase of the vegetation and is directly related to ecosystem Net Primary Productivity (NPP), however with units customized for agro-statistical purposes (kg/ha/day).</t>
  </si>
  <si>
    <t>The Fraction of Vegetation Cover (FCover) corresponds to the fraction of ground covered by green vegetation. Practically, it quantifies the spatial extent of the vegetation. Because it is independent from the illumination direction and it is sensitive to the vegetation amount, FCover is a very good candidate for the replacement of classical vegetation indices for the monitoring of ecosystems.</t>
  </si>
  <si>
    <t>The Leaf Area Index is defined as half the total area of green elements of the canopy per unit horizontal ground area. The satellite-derived value corresponds to the total green LAI of all the canopy layers, including the understory which may represent a very significant contribution, particularly for forests. Practically, the LAI quantifies the thickness of the vegetation cover.</t>
  </si>
  <si>
    <t>Land cover maps represent spatial information on different types (classes) of physical coverage of the Earth's surface, e.g. forests, grasslands, croplands, lakes, wetlands. Dynamic land cover maps include transitions of land cover classes over time and hence captures land cover changes. Land use maps contain spatial information on the arrangements, activities and inputs people undertake in a certain land cover type to produce, change or maintain it.</t>
  </si>
  <si>
    <t>The Soil Water Index quantifies the moisture condition at various depths in the soil. It is mainly driven by the precipitation via the process of infiltration. Soil moisture is a very heterogeneous variable and varies on small scales with soil properties and drainage patterns. Satellite measurements integrate over relative large-scale areas, with the presence of vegetation adding complexity to the interpretation.</t>
  </si>
  <si>
    <t>The Vegetation Condition Index (VCI) compares the current NDVI to the range of values observed in the same period in previous years. The VCI is expressed in % and gives an idea where the observed value is situated between the extreme values (minimum and maximum) in the previous years. Lower and higher values indicate bad and good vegetation state conditions, respectively.</t>
  </si>
  <si>
    <t>The Vegetation Productivity Index (VPI) assesses the overall vegetation condition by referencing the current value of the NDVI with the long-term statistics for the same period. The VPI is a percentile ranking of the current NDVI value against its historical range of variability: values of 0%, 50% and 100% respectively indicate that the current observation corresponds with the historical minimum (worst vegetation state), median (normal) or maximum (best situation) ever observed.</t>
  </si>
  <si>
    <t>The Land Surface Temperature (LST) is the radiative skin temperature of the land surface, as measured in the direction of the remote sensor. It is estimated from Top-of-Atmosphere brightness temperatures from the infrared spectral channels of a constellation of geostationary satellites (Meteosat Second Generation, GOES, MTSAT/Himawari). Its estimation further depends on the albedo, the vegetation cover and the soil moisture.</t>
  </si>
  <si>
    <t>The Top-Of-Canopy (TOC) spectral reflectance quantifies the fraction of the sunlight reflected by the surface of the Earth, in a given spectral band. Because of the natural anisotropy of the land surface, it depends on the illumination and viewing angular conditions. Therefore, to compare and use jointly successive observations, it is necessary to normalize the measurements into a same angular configuration. The resulting value is the normalized TOC reflectance.</t>
  </si>
  <si>
    <t>The surface albedo quantifies the fraction of the sunlight reflected by the surface of the Earth</t>
  </si>
  <si>
    <t>Lake Ice Extent (LIE) classifies ice for freshwater bodies, per cloud-free pixel, into 1) fully snow covered ice, 2) Partially snow covered ice/clear ice, 3) Open water</t>
  </si>
  <si>
    <t>Snow Water Equivalent (SWE) describes the equivalent amount of liquid water stored in the snow pack. It indicates the water column that would theoretically result should the whole snow pack melt instantaneously and is defined as product between the snow layer’s depth and density. Information about snow water equivalent is needed in applications such as flood forecasting, controlling the water level of power plant reservoirs, planning for forestry and crop irrigation and as input and control variable for many environment research purposes, including climate change research.</t>
  </si>
  <si>
    <t>Snow cover is highly sensitive to changes in temperature (freezing/thaw) and precipitation (snowfall, rain, hail) and affects directly the albedo and thus the energy balance of the Earth’s surface. It is a relevant input parameter for weather forecasts and climate change observations. Snow stores a significant mass of water and, with its high dynamic, has a strong effect on regional and global energy and water cycles. Together with the Snow Water Equivalent (SWE) product from passive microwave sensors, that provides information on the water content in the snow on plain areas, with limitations in mountainous areas, up-to-date knowledge about the snow cover extent is an important information for hydrological runoff modelling and for assessing natural hazards such as flood events.</t>
  </si>
  <si>
    <t xml:space="preserve">The Water Bodies product detects the areas covered by inland water along the year providing the maximum and the minimum extent of the water surface as well as the seasonal dynamics. </t>
  </si>
  <si>
    <t>http://land.copernicus.eu/pan-european/high-resolution-layers/forests/tree-cover-density/view</t>
  </si>
  <si>
    <t>Joint Research Centre (JRC) of the European Commission</t>
  </si>
  <si>
    <t>EEA</t>
  </si>
  <si>
    <t>European Settlement Map</t>
  </si>
  <si>
    <t>European Commission, Joint Research Centre,</t>
  </si>
  <si>
    <t>2011-2013</t>
  </si>
  <si>
    <t>Austria, Belgium, Bulgaria, Cyprus, Czech Republic, Denmark, Estonia, Finland, France, Germany, Greece, Hungary, Iceland, Ireland, Italy, Latvia, Liechtenstein, Lithuania, Luxembourg, Malta, Netherlands, Norway, Poland, Portugal, Romania, Slovakia, Slovenia, Spain, Sweden, Switzerland, United Kingdom</t>
  </si>
  <si>
    <t>http://land.copernicus.eu/local/urban-atlas/street-tree-layer-stl/view</t>
  </si>
  <si>
    <t>http://land.copernicus.eu/local/riparian-zones/land-cover-land-use-lclu-image/view</t>
  </si>
  <si>
    <t>Urban Atlas: Population estimates by Urban Atlas polygon</t>
  </si>
  <si>
    <t>EU-Hydro River Network 2006-2012</t>
  </si>
  <si>
    <t xml:space="preserve">Sub-component  / Domain </t>
  </si>
  <si>
    <t>Delineation of Riparian Zones</t>
  </si>
  <si>
    <t>Riparian zones</t>
  </si>
  <si>
    <t>Urban Atlas</t>
  </si>
  <si>
    <t>Natura 2000 (N2K)</t>
  </si>
  <si>
    <t>The Normalized Difference Vegetation Index (NDVI) is an indicator of the greenness of the biomes. As such, it is closely linked to the FAPAR, but more qualitative in that it indicates the probability of green vegetation in the target pixel.</t>
  </si>
  <si>
    <t>Maximum spatial resolution (m)</t>
  </si>
  <si>
    <t>The Street Tree Layer (STL) is a separate layer from the Urban Atlas 2012 LU/LC layer produced within the level 1 urban mask for each FUA. It includes contiguous rows or a patches of trees covering 500 m² or more and with a minimum width of 10 meter over "Artificial surfaces"</t>
  </si>
  <si>
    <t>Estimates of the residential population at the vector polygon level are tabular data that can be inserted to the Urban Atlas dataset in a GIS environment.</t>
  </si>
  <si>
    <t>n/a</t>
  </si>
  <si>
    <t xml:space="preserve">Land Cover/Land Use (LC/LU) classification is tailored to the needs of biodiversity monitoring in a tailored buffer zone along large and medium-sized European rivers. The classes follow the pre-defined nomenclature on the basis of MAES typology of ecosystems (Level 1 to Level 4) and Corine Land Cover, providing 80 distinct thematic classes </t>
  </si>
  <si>
    <t xml:space="preserve">A selection of Natura 2000 grassland-rich sites (5 grassland habitats types 6210, 6240, 6250, 6510 and 6520, including a 2km buffer and covering approx. 160.000 km2) sites was mapped in order to assess their actual area, their condition and their development over time. Land Cover/Land Use (LC/LU) classification was tailored to the needs of biodiversity monitoring in a buffer zone of selected Natura 2000 sites. </t>
  </si>
  <si>
    <t>https://land.copernicus.eu/global/products/dmp</t>
  </si>
  <si>
    <t>https://land.copernicus.eu/global/products/fcover</t>
  </si>
  <si>
    <t>https://land.copernicus.eu/global/products/lai</t>
  </si>
  <si>
    <t>https://land.copernicus.eu/global/products/lc</t>
  </si>
  <si>
    <t>https://land.copernicus.eu/global/products/ndvi</t>
  </si>
  <si>
    <t>https://land.copernicus.eu/global/products/swi</t>
  </si>
  <si>
    <t>https://land.copernicus.eu/global/products/vci</t>
  </si>
  <si>
    <t>https://land.copernicus.eu/global/products/vpi</t>
  </si>
  <si>
    <t>https://land.copernicus.eu/global/products/fapar</t>
  </si>
  <si>
    <t>https://land.copernicus.eu/local/riparian-zones/riparian-zones-delineation?tab=metadata</t>
  </si>
  <si>
    <t>Raster</t>
  </si>
  <si>
    <t>VITO</t>
  </si>
  <si>
    <t>https://land.copernicus.eu/global/products/lst</t>
  </si>
  <si>
    <t>https://land.copernicus.eu/global/products/toc-r</t>
  </si>
  <si>
    <t>https://land.copernicus.eu/global/products/sa</t>
  </si>
  <si>
    <t>Northern Europe,</t>
  </si>
  <si>
    <t>Northern Hemisphere (35N-85N)</t>
  </si>
  <si>
    <t>Continental Europe</t>
  </si>
  <si>
    <t>SYKE</t>
  </si>
  <si>
    <t>ENVEO IT GmbH</t>
  </si>
  <si>
    <t>FMI</t>
  </si>
  <si>
    <t>CLS</t>
  </si>
  <si>
    <t>Vector</t>
  </si>
  <si>
    <t>IRS-p6, ResourceSat-2, SPOT-4, SPOT-5</t>
  </si>
  <si>
    <t>SRTM, ASTER</t>
  </si>
  <si>
    <t>SPOT 5 &amp; 6 and Formosat-2 </t>
  </si>
  <si>
    <t>SPOT 5</t>
  </si>
  <si>
    <t>tabular</t>
  </si>
  <si>
    <t>SPOT-6 and SPOT-5</t>
  </si>
  <si>
    <t>SPOT-6 and SPOT-7, Pléiades</t>
  </si>
  <si>
    <t>Expected in Q2 2018</t>
  </si>
  <si>
    <t>http://land.copernicus.vgt.vito.be/PDF/portal/Application.html#Browse;Root=1000120;Collection=1000122;</t>
  </si>
  <si>
    <t xml:space="preserve">The dataset describes actual riparian features, as observed from EO data and potential riparian features, deduced from a model based on absence of anthropogenic features in proximity to major and minor rivers. Limitations lie in the interpretation of potential riparian area. </t>
  </si>
  <si>
    <t xml:space="preserve">The thematic accuracy of the data layer can be improved using in-situ observations of soil properties and meteorological conditions to improve DMP calculations.  </t>
  </si>
  <si>
    <t>There are better datasets available within the Global monitoring service for representing vegetation and potential photosynthetic activity (e.g., Fcover).  However, it should be noted that there is a long tie series of observations for this condition parameter, which may be useful depending on the analytical objectives the ecosystem accounts are designed to inform in.</t>
  </si>
  <si>
    <t>There are better datasets available within the Global monitoring service for representing vegetation and potential photosynthetic activity (e.g., Fcover)</t>
  </si>
  <si>
    <t>The basic technical parameters of CLC (i.e. 44 classes in nomenclature, 25 hectares minimum mapping unit (MMU) and 100 meters minimum mapping width) have not changed since the beginning (1990) but EU landscape has become increasingly fragmented with changes in agricultural practice due to climate change, e.g. appearance of vineyards in southern England. Corine was designed as a pan-European dataset and not as a national data set. Its classification structure and spatial resolution has been designed to fit the wide range of environmental regions of Europe and not any one country. It has a relatively large minimum mapping unit of 25 hectares and, as part of its classification schema, contains land cover units that do not exist in all EU countries. It has a number of mixed classes whilst at the same time there are classes, e.g. "Construction sites" and "Sports recreation facilities" that,  are unnecessarily detailed and un-mappable at a resolution of 25 hectares</t>
  </si>
  <si>
    <t>Dataset description</t>
  </si>
  <si>
    <t xml:space="preserve">For the FAPAR, accuracy was generally good over agricultural sites but shows a positive bias for bare or harvested areas. Further research is needed to better assess the accuracy of the Collection 300m products over different biomes under-sampled in the available ground data set such as needle-leaf forest, deciduous forest, grasslands or Shrublands and limitations also exist with respect to wetlands.  </t>
  </si>
  <si>
    <t xml:space="preserve">Further research is needed to better assess the accuracy of the Collection 300m products over different biomes under-sampled in the available ground data set such as needle-leaf forest, deciduous forest, grasslands or Shrublands and limitations also exist with respect to wetlands.  </t>
  </si>
  <si>
    <t>Summary statistics</t>
  </si>
  <si>
    <t>Extent account</t>
  </si>
  <si>
    <t>The main user groups interested in these satellite products are the climate and hydrological modelling community and weather forecasting authorities. The climate modellers have little need for real-time data: annual updates (mostly concerning ice break-up) are sufficient. The most urgent need for real time data seems to be within the hydrological community, where real time data is a pre-requisite for flood management. However, it is realistic to obtain a temporal resolution of one week, due to frequent cloud coverage at high latitudes where lake ice occur. There is hence a need to also provide a level of refinement to the ice products, where temporal interpolations provide the data regularity desired. Satellite data on freezing and break-up dates of lake ice is also of interest, and in particular for validation of models. Generating products that support these data types can also be of interest for environmental assessment and for biological monitoring.</t>
  </si>
  <si>
    <t>This could be developed to derive products that provide a more nuanced understanding of interactions between water bodies and terrestrial ecosystems in the riparian zone in Europe.</t>
  </si>
  <si>
    <t>Demand</t>
  </si>
  <si>
    <t>Small Woody Features 2015</t>
  </si>
  <si>
    <t>Extent</t>
  </si>
  <si>
    <t>Condition</t>
  </si>
  <si>
    <t>Service account</t>
  </si>
  <si>
    <t>Link to service parameters</t>
  </si>
  <si>
    <t>Targets / possibilities for improving thematic accuracy of data for describing account (approx. 50 words)</t>
  </si>
  <si>
    <t>https://land.copernicus.eu/pan-european/corine-land-cover</t>
  </si>
  <si>
    <t>2010-2013
2012 (Release 2016,2017)</t>
  </si>
  <si>
    <t xml:space="preserve">Imperviousness </t>
  </si>
  <si>
    <t>Vector and Raster</t>
  </si>
  <si>
    <t>2012 (2011-2012); 2015 (2014-2016)</t>
  </si>
  <si>
    <t>Water Level in lakes is an Essential Climate Variable (ECV).  The Water Level is defined as the height, in meters above the geoid, of the reflecting surface of continental water bodies. It is observed by space radar altimeters that measure the time it takes for radar pulses to reach the ground targets, directly below the spacecraft (nadir position), and return.</t>
  </si>
  <si>
    <t>2006; 2012</t>
  </si>
  <si>
    <t>CORINE land cover</t>
  </si>
  <si>
    <t>Image Mosaics</t>
  </si>
  <si>
    <t>Match</t>
  </si>
  <si>
    <t>No Match</t>
  </si>
  <si>
    <t>Ecological data</t>
  </si>
  <si>
    <t>Land Cover Data</t>
  </si>
  <si>
    <t>Land Use Data</t>
  </si>
  <si>
    <t>Pressures Data</t>
  </si>
  <si>
    <t>Regulating Data</t>
  </si>
  <si>
    <t>Cultural Data</t>
  </si>
  <si>
    <t>Demand Data</t>
  </si>
  <si>
    <t xml:space="preserve">CLC data can contribute to a wide range of studies with European coverage, e.g.: ecosystem mapping, modelling the impacts of climate change, landscape fragmentation by roads, abandonment of farm land and major structural changes in agriculture, urban sprawl, water management.  The product also contains CLC Land Cover Change datasets.  Image mosaics are also available and captured in the database, these represent the native files used in the production of the CLC layers </t>
  </si>
  <si>
    <t>Not Applicable</t>
  </si>
  <si>
    <t>The European Urban Atlas provides reliable, inter-comparable, high-resolution land use maps for  Functional Urban Areas (FUA).  These comprise 305 Large Urban Zones and their surroundings (more than 100.000 inhabitants as defined by the Urban Audit) for the reference year 2006 in EU member states. Change layers have become available from 2012 and only for all FUAs that have been covered in both 2006 and 2012 reference years.</t>
  </si>
  <si>
    <t>Provisioning Data</t>
  </si>
  <si>
    <t>None</t>
  </si>
  <si>
    <t xml:space="preserve">Represent transitional areas occurring between land and freshwater ecosystems.  The delineation of Riparian Zones is based on a complex spatial modelling approach, making use of the Riparian Zones’ LC/LU classification, large-scale earth observation data and a range of additional geo-data sources, as well as derived spatially explicit indicators. </t>
  </si>
  <si>
    <t>The European Settlement Map 2016 (also referred as 'EUGHSL2016') represents percentage of built-up area coverage per spatial unit using 2012 satellite images.
The 2017 ESM release is a new step ahead, with an augmented detail and higher resolution (2.5m), which includes 11 new classes in addition to built-up. The new ESM2p5m classes complement the built-up landscape with new variables such as green, water, streets, and railways organized in two macro groups: in the built-up area and out of the built-up area.</t>
  </si>
  <si>
    <t>EU-DEM v1.0 / EU-DEM v1.1</t>
  </si>
  <si>
    <t>EU-DEM v1.0 is a digital surface model (DSM) representing the first surface as illuminated by the sensors. It is a hybrid product based on SRTM and ASTER GDEM data.
The EU-DEM v1.1 is a resulting dataset of the EU-DEM v1.0 upgrade which enhances the correction of geo-positioning issues, reducing the number of artefacts, improving the vertical accuracy of EU-DEM using ICESat as reference and ensuring consistency with EU-Hydro public beta.</t>
  </si>
  <si>
    <t>1.0 / 1.1</t>
  </si>
  <si>
    <t>2000 (V1.0); 2011 (v1.1)</t>
  </si>
  <si>
    <t>EU-Hydro is based on classification of Image 2006, and for all EEA39 countries provides coastline is a separate layer extracted from EU-Hydro.  This comprises polygons of coastal areas.</t>
  </si>
  <si>
    <t xml:space="preserve">EU-Hydro is a dataset for all EEA39 countries providing photo-interpreted river network, consistent of surface interpretation of water bodies (lakes and wide rivers), and a drainage model (also called Drainage Network), derived from EU-DEM, with catchments and drainage lines and nodes.
</t>
  </si>
  <si>
    <t xml:space="preserve">For the FCover accuracy was found to consistently overestimate green fraction of cover. Further research is needed to better assess the accuracy of the Collection 300m products over different biomes under-sampled in the available ground data set such as needle-leaf forest, deciduous forest, grasslands or Shrublands and limitations also exist with respect to wetlands.  
</t>
  </si>
  <si>
    <t>Coastal Shelf</t>
  </si>
  <si>
    <t>http://land.copernicus.eu/pan-european/high-resolution-layers/imperviousness</t>
  </si>
  <si>
    <t>http://land.copernicus.eu/pan-european/satellite-derived-products/eu-dem</t>
  </si>
  <si>
    <t>http://land.copernicus.eu/pan-european/GHSL/european-settlement-map</t>
  </si>
  <si>
    <t>http://land.copernicus.eu/local/natura</t>
  </si>
  <si>
    <t>Extend the coverage of the product to include N2K sites outside of grasslands</t>
  </si>
  <si>
    <t>This can be tackled using a suitable land-sea-water mask is available that will reduce the level of commission observed around coastal areas.</t>
  </si>
  <si>
    <t>https://land.copernicus.eu/global/content/first-snow-water-equivalent-products</t>
  </si>
  <si>
    <t>https://land.copernicus.eu/global/content/first-snow-cover-extent-products-over-europe</t>
  </si>
  <si>
    <t xml:space="preserve">There is  limited potential to improve the spatial resolution given the signal : noise ratios implicit in observing soil moisture from space, i.e. these observation are form geostationary satellites, designed for meteorological applications, in contrast to the Earth Observation satellite sued for many of the other CLS products.  </t>
  </si>
  <si>
    <t>Jun 2014 - present
Version 1.4 Dec 1998 - May 2014</t>
  </si>
  <si>
    <t>Tree Cover Density (TCD) is a European mosaic of Tree Cover Density (TCD; 0-100%) in 20m and 100m spatial resolution and European projection. The TCD maps the degree (0-100% per pixel) of tree cover density without a minimum mapping unit (MMU), but with a minimum mapping width (MMW) of 20m.</t>
  </si>
  <si>
    <t>The following elements are excluded form the TCD product so there could be areas for improvement of thematic accuracy if these types of habitats are required: Open areas within forests (roads, permanently open vegetated areas, clear cuts, fully burnt areas, other severe forest damage areas, etc.), Dwarf shrub-covered areas, such as moors and heathland, Vineyards, Dwarf pine / green alder in alpine areas, Mediterranean Shrublands (macchia, garrigue etc.), Shrubland</t>
  </si>
  <si>
    <t>http://land.copernicus.eu/local/urban-atlas</t>
  </si>
  <si>
    <t xml:space="preserve">Focused on urban areas and not urban/rural fringe, e.g. there were only 4 thematic classes compared to 17 for the urban area. This could be improved, particularly to support urban ecosystem accounting. </t>
  </si>
  <si>
    <t>As a data input for modelling ecosystem service demand, for Urban Areas
Only deals with Functional Urban Areas, &gt;100,000 inhabitants</t>
  </si>
  <si>
    <t>Relies on a ‘smart’ areal interpolation which combined land use/land cover information from Urban Atlas, building densities from the European Settlement Map and census data to downscale population estimates to the Urban Atlas polygons. More information on this process needed to make an accurate statement.</t>
  </si>
  <si>
    <t>Jun 2014 - present
(Previous version - Jan 2013 - May 2014)</t>
  </si>
  <si>
    <t>This provides a measure of NDVI within a pixel or grid cell relative to previous years of observation for the same pixel.  As such it is related to Chlorophyll and photosynthesis it is considered as a functional condition indicator (MAES 2018).
Its usability is limited for an accounting context as NDVI is based on temporally discrete measurement (or at least with respect to an explicit reference point / condition).  Similarly to NDVI it is likely to perform poorly in areas of dense vegetation and is context specific, being a relative measure rather than an absolute measure of vegetation state.</t>
  </si>
  <si>
    <t>CLC+ is under development and this will improve the capability of this output to support accounting over the long-term
A key improvement would be to capture Coastal and Transitional Waters; Shelf; and; Open Ocean Ecosystems to allow a full accounting of the extent of these MAES ecosystems</t>
  </si>
  <si>
    <t>The 2017 provides a number of urban land-use thematic classes but remains only partially validated.  However, this includes a number of thematic land use classes, this includes a split of open space and green areas (based on vegetation index - NDVI) in both built up and non built up areas.  As such, these can be used as a physical indicator of urban ecosystem condition (as suggested in MAES 2018).  In particular, dataset can provide metrics on Urban Green Space</t>
  </si>
  <si>
    <t xml:space="preserve">This represents a useful output for Urban Ecosystem Accounting and could be developed further to support municipal applications if further editions could be produced and more thematic classes derived..  </t>
  </si>
  <si>
    <t>Within this dataset are polygon features for different freshwater ecosystems, including canals, Ditches, Rivers, Inland waters, Transitional Waters that could be used to infer the extent of lakes and rivers
EU-Hydro public beta version has not been validated yet. 
No time series</t>
  </si>
  <si>
    <t xml:space="preserve">Transitional waters have polygons but it is unclear if these are aligned with the full consideration of transitional waters and Marine inlets under MAES.  Alignment would be helpful for assessing the extent of this ecosystems.
Further editions (e.g., 2012) are needed to support accounting
</t>
  </si>
  <si>
    <t xml:space="preserve">Fragmentation indices could be derived from this output. 
Further editions (e.g., 2012) are needed to support accounting
</t>
  </si>
  <si>
    <t>This provides data on the location of coastal areas in the EEA39.  However, these are identified as feature on which to orientated inland hydrological features, rather than being representative of the extent of coastal ecosystems in Member States themselves.</t>
  </si>
  <si>
    <t>This is not considered the best data to develop for data on the extent of coastal ecosystems</t>
  </si>
  <si>
    <t>FAPAR refers only to the green and alive elements of the canopy and provides a diagnostic measure of carbon assimilation and, by extension, plant health.  It can be used as a useful indicator for crop health and as an input parameter for forecasting yield. It will only be useful for ecosystems with a green (i.e., chlorophyll) cover - such as Forest, Crops, Grasslands. As such it is aligned with the 'Functional' indicators proposed in MAES 2018.  
The Collection 300m Version 1 products are not accurate over the wetlands and can provide unrealistic values over water areas.</t>
  </si>
  <si>
    <t>It would be useful to derive products linked to spatially explicit thresholds for urban environmental quality</t>
  </si>
  <si>
    <t>Natura 2000 (N2K) is a network of core breeding and resting sites for rare and threatened species, as well as for some rare natural habitat types which are protected in their own right. It stretches across all 28 EU countries, both on land and at sea. Percentage coverage by Natura 2000 site is a structural ecosystem condition indicator across multiple ecosystems in MAES 2018.  However, the current product is limited to grassland ecosystems</t>
  </si>
  <si>
    <t>This provides a probability (0 to 1) of vegetation in a pixel or grid cell.  These types of photosynthesis indices are considered as functional condition indices for forests in MAES 2018 but could be applied to other land based ecosystems. However, It has been found to perform poorly in areas of dense vegetation and is context specific being a relative measure rather than an absolute measure of vegetation state</t>
  </si>
  <si>
    <t>To be assessed when product is available</t>
  </si>
  <si>
    <t>This is not considered output is not considered readily useful for ecosystem accounting</t>
  </si>
  <si>
    <t>Vegetation density is a structural ecosystem condition indicator in MAES 2018.
TCD = Aggregated tree cover so it is not possible to differentiate forest type. The TCD product largely supports the user-specific derivation of forest-related products according to the European-wide different understandings of forest. However caution is to be applied in interpreting 'forest' from the TCD layer.</t>
  </si>
  <si>
    <t>Provides a more disaggregated dataset on urban ecosystem extent.  However, some of these land use classes could be used to create physical condition indicators but this is considered a secondary application (e.g., Green Urban areas). 
Only deals with Functional Urban Areas, &gt;100,000 inhabitants</t>
  </si>
  <si>
    <t>This is relevant to vegetation density in Urban areas, a structural condition indicator (MAES 2018).
Urban ecosystem services only, not urban fringe. Only Partially validated product.</t>
  </si>
  <si>
    <t>More information on the tree species would be an advantage, as well as knowing tree height</t>
  </si>
  <si>
    <t>Use and limitations of data for describing account (thematic accuracy - approx. 50 words)</t>
  </si>
  <si>
    <t>Lakes: Sept 1992 - present
Rivers: May 2002 - present</t>
  </si>
  <si>
    <t>Within 4 days after observation (every 10 days)</t>
  </si>
  <si>
    <t>This type of data is often used in modelling regulating ecosystem services related to mass stabilisation and attenuation of flows, such as erosion control, flood prevention.  
More than 75.000 artefacts have been detected and corrected in v1.1. overall vertical accuracy of 2.9 meters RMSE, higher RMSE values for the Nordic countries of Iceland (RMSE=9.41 m),
Norway (RMSE=5.75 m) and Sweden (RMSE=7.41 m), which can be explained by the absence of SRTM data north of 60N.
EU-DEM v1.1 has not been validated yet.</t>
  </si>
  <si>
    <t xml:space="preserve">This is considered to be a climate change related pressure condition indicator for lakes.
Mapping of ice on lakes requires, especially in Scandinavia, fine spatial resolution due to the small
size of the lakes and relatively high amount of islands in some lakes. The gridded LIE data product
covers Northern-Europe (Upper left: 5ºE, 71ºN; Lower right: 45ºE, 45ºN) with 0.0025 degree (~250m)
resolution. Currently the processing includes larger uniform water bodies (&gt; 500 pixels). </t>
  </si>
  <si>
    <t>This is considered to be a physical indicator of urban environmental quality in MAES (2018) and unlikely to be of significant assistance outside of this ecosystem type.</t>
  </si>
  <si>
    <t>Leaf Area Index (LAI) is part of the same image processing steps as FCover and FAPAR and represents the size of the interface for exchange of energy (including radiation) and mass between the canopy and the atmosphere.  As such it also represents a functional condition indicator (MAES 2018). 
It is noted that is sensitive to the vertical and horizontal distribution of leaves in the canopy (whereas FCover and FAPAR assume a homogenous distribution), this implies the LAI values presented are not a true observation of this parameter but an approximation based on the observable canopy (i.e. a Green Area Index).</t>
  </si>
  <si>
    <t>The use of this indicator is in relation to water availability and is considered a functional condition indicator under MAES (2018).  However, there is limited potential for application in high mountain areas - the  SWE estimates are not determined for mountains, glaciers nor ice sheets. As such, its use is likely to be limited in use to northern European Countries.
The 5km creates issues for integration with a 1km accounting grid
It can only detect snow packs roughly between 0.05 m – 1.00 m in thickness and only under dry snow conditions.  Even relatively small amount of liquid water will contaminate the detected signal making detection of SWE impossible</t>
  </si>
  <si>
    <t xml:space="preserve">The dataset provides a more nuanced understanding of the dynamics of the extent of river and lake ecosystems than other products.  By providing 36 observations per year a more accurate picture of the extent of these ecosystems and how they vary with seasons could be integrated into extent accounts
The area above 75°N and below 56°S is filled with no-values </t>
  </si>
  <si>
    <t>This output provides information on water availability, a functional ecosystem condition indicator for rivers and lakes (MAES 2018)
As measurements are only available at Nadir, repeat data is dependent on the orbital track of the satellite and favourable conditions when passing over the same point
Absolute validation metrics show that the measurements precision is of the order of 15-20cm in high-water season whereas it can be of the order of 20-to-30cm in low water season, depending on the hydrological basins</t>
  </si>
  <si>
    <t>Experimentation with the use and spatial / temporal coverage of this product is required</t>
  </si>
  <si>
    <t>Derived products for regulating ecosystem services would be useful</t>
  </si>
  <si>
    <t>The product provides a discrete system for identifying the extent of grasslands. The GRAVPI is useful for understanding confidence in the extent of grasslands. However, the NDVI-based approach has its limitations in areas with dry climate where un-vegetated areas and dry vegetation is confused. The technical documentation notes that accuracy aimed for is 85%.</t>
  </si>
  <si>
    <t xml:space="preserve">This product is identified as a climate change pressure indicator for forests (MAES 2018) but could, in theory, be used for other land ecosystems.
This product provides  very narrow evaluation of condition -&gt; surfaces where vegetation is damaged or destroyed by fire.  The product may overestimate the extent of burnt areas at margins with inland water bodies and coastline. </t>
  </si>
  <si>
    <t xml:space="preserve">DMP is directly related to Net Primary Productivity / Photosynthesis, which reflect Functional Condition Indicators (MAES 2018).  Some potentially important factors, such as drought stress, nutrient deficiencies, pests and plant diseases, are omitted in the DMP product. As a consequence, the product might better be called “potential” DMP. </t>
  </si>
  <si>
    <t xml:space="preserve">This is considered to be a climate change related pressure condition indicator for areas with seasonal or permanent snow cover.  This assumption reflects the use of burnt areas for forests for similar purposes, see MAES (2018).  
Likely to be limited in use to northern European Countries and Mountain areas.
The product is not available at this time
</t>
  </si>
  <si>
    <t>Structural</t>
  </si>
  <si>
    <t>Functional</t>
  </si>
  <si>
    <t>Within 3 days after consolidation period</t>
  </si>
  <si>
    <t>Services</t>
  </si>
  <si>
    <t xml:space="preserve"> Matches</t>
  </si>
  <si>
    <t>Extent summary statistics</t>
  </si>
  <si>
    <t>Criteria</t>
  </si>
  <si>
    <t xml:space="preserve">Land Cover </t>
  </si>
  <si>
    <t xml:space="preserve">Land Use </t>
  </si>
  <si>
    <t xml:space="preserve">Ecological </t>
  </si>
  <si>
    <t xml:space="preserve">Pressures </t>
  </si>
  <si>
    <t>Services summary statistics</t>
  </si>
  <si>
    <t>Total</t>
  </si>
  <si>
    <t>Ecosystem summary statistics</t>
  </si>
  <si>
    <t>Matches</t>
  </si>
  <si>
    <t>Condition summary statistics</t>
  </si>
  <si>
    <t>Account</t>
  </si>
  <si>
    <t>Copernicus Product</t>
  </si>
  <si>
    <t>Natura 2000</t>
  </si>
  <si>
    <t>3) This table populated with the relevant Copernicus Products.  These are now the filtered options on the Database of Products tab</t>
  </si>
  <si>
    <t>1) Select Match on the ecosystem accounting module your arte interested in. This filters out the other Copernicus products that match other accounts in the database tab</t>
  </si>
  <si>
    <t>2) Select the criteria you are interested in for the ecosystem accounting module (only None will be available on the Non-matched accounts). This filters out Copernicus products that do not match this criteria in the database tab.</t>
  </si>
  <si>
    <t>4) Turn off all filters (red crosses) to start another search</t>
  </si>
  <si>
    <t>Ecosystem type</t>
  </si>
  <si>
    <t>How to use the graphical Database Tool.</t>
  </si>
  <si>
    <t xml:space="preserve">FCover is part of the same image processing steps as FAPAR and represents a dimensionless measure of the gap fraction in green vegetation (e.g., areas of decreasing canopy cover).  As such it can be clearly related to canopy cover.  Therefore it is considered a structural ecosystem condition indicator, e.g., for forests following MAES 2018.  </t>
  </si>
  <si>
    <t>Physical</t>
  </si>
  <si>
    <t>Chemical</t>
  </si>
  <si>
    <t>Landscape</t>
  </si>
  <si>
    <t>Auxiliary (Model inputs)</t>
  </si>
  <si>
    <t>Compositional</t>
  </si>
  <si>
    <t>Surface Soil Moisture (SSM) is the relative water content of the top few centimetres soil, describing how wet or dry the soil is in its topmost layer, expressed in percent saturation. It is measured by satellite radar sensors and allows insights in local precipitation impacts and soil conditions.</t>
  </si>
  <si>
    <t>https://land.copernicus.eu/global/products/ssm</t>
  </si>
  <si>
    <t>Surface Soil Moisture (SSM)</t>
  </si>
  <si>
    <t>Sentinel-1 C-SAR</t>
  </si>
  <si>
    <t>Europe</t>
  </si>
  <si>
    <t>Jan 2015 - present</t>
  </si>
  <si>
    <t xml:space="preserve">Daily </t>
  </si>
  <si>
    <t>pre-operational</t>
  </si>
  <si>
    <t>Lake Water Quality</t>
  </si>
  <si>
    <t>https://land.copernicus.eu/global/products/lwq</t>
  </si>
  <si>
    <t>https://land.copernicus.eu/global/products/lswt</t>
  </si>
  <si>
    <t>Lake Surface Water Temperature</t>
  </si>
  <si>
    <t>Freshwater and marine</t>
  </si>
  <si>
    <t>Sentinel3/SLSTR</t>
  </si>
  <si>
    <t>1km</t>
  </si>
  <si>
    <t>Nov 2016 - present</t>
  </si>
  <si>
    <t>Within 3 days after the end of the synthesis period</t>
  </si>
  <si>
    <t xml:space="preserve">Lake surface skin temperature, weighted average over the aggregation period. Lake surface water temperature (LSWT) is one of the key parameters determining ecological conditions within a lake, as it influences both chemical and biological processes. LSWT is recognized internationally as an Essential Climate Variable (ECV)  </t>
  </si>
  <si>
    <t>May 2016 - present</t>
  </si>
  <si>
    <t>Sentinel3 OLCI</t>
  </si>
  <si>
    <t>1990, 2000, 2006, 2012, 2018</t>
  </si>
  <si>
    <t>Imagery and reference data</t>
  </si>
  <si>
    <t>European and Global Image Mosaics</t>
  </si>
  <si>
    <t>Satellite imagery forms the input for the creation of many information products and services, such as land cover maps or high resolution layers on land cover characteristics. Having all the satellite imagery available to cover 39 countries of EEA (EEA39),  the individual image scenes have been processed into a seamless pan-European ortho-rectified mosaics. The Copernicus Land Monitoring Service also provides access to Sentinel-2 Global Mosaic service.</t>
  </si>
  <si>
    <t>https://land.copernicus.eu/imagery-in-situ</t>
  </si>
  <si>
    <t>EEA-39 and Global</t>
  </si>
  <si>
    <t>2006, 2009, 2012, 2015, 2018</t>
  </si>
  <si>
    <t>Landsat-5, 7 and 8, IRS P6 LISS III, SPOT-4/5, RapidEye, Sentinel-2</t>
  </si>
  <si>
    <t>25ha polygon and 100m linear features. 5 ha change layer</t>
  </si>
  <si>
    <t>Albania, Austria, Belgium, Bosnia and Herzegovina, Bulgaria, Croatia, Cyprus, Czechia, Denmark, Estonia, Finland, France, Germany, Greece, Hungary, Iceland, Ireland, Italy, Kosovo, Latvia, Liechtenstein, Lithuania, Luxembourg, Malta, Montenegro, Netherlands, North Macedonia, Norway, Poland, Portugal, Romania, Serbia, Slovakia, Slovenia, Spain, Sweden, Switzerland, Turkey, United Kingdom</t>
  </si>
  <si>
    <t>Version 2020_20u1</t>
  </si>
  <si>
    <t>2006, 2009,2012, 2015 and 2018</t>
  </si>
  <si>
    <t>10m (2018 only). 20m others</t>
  </si>
  <si>
    <t>EEA-39</t>
  </si>
  <si>
    <t>2012 and 2015</t>
  </si>
  <si>
    <t>The forest type product allows to get as close as possible to the FAO forest definition.</t>
  </si>
  <si>
    <t xml:space="preserve">Dominant Leaf Type status layer is a product providing information on the dominant leaf type.  The DLT raster product provides a basic land cover classification with 3 thematic classes (all non-tree covered areas / broadleaved / coniferous) </t>
  </si>
  <si>
    <t xml:space="preserve">This product allows for broad forest cover to be distinguished at a reasonably highly aggregated Forest Type (broadleaved, coniferous).It could also be used as a condition indicator to distinguish vegetation type in the broad MAES Forest and Woodland ecosystem type
</t>
  </si>
  <si>
    <t>10m</t>
  </si>
  <si>
    <t>2012, 2015 and 2018</t>
  </si>
  <si>
    <t>Sentinel-2A+B</t>
  </si>
  <si>
    <t>https://land.copernicus.eu/pan-european/high-resolution-layers/forests/dominant-leaf-type</t>
  </si>
  <si>
    <t>https://land.copernicus.eu/pan-european/high-resolution-layers/forests/forest-type-1</t>
  </si>
  <si>
    <t>20m</t>
  </si>
  <si>
    <t xml:space="preserve">The forest type product allows to get as close as possible to the FAO forest definition.
It uses a 10% cut-off for tree cover (taken from the TCD product). Thematically this might be a problem if only intact forest type is of interest to the user - it may be useful to develop different cut-off thresholds. </t>
  </si>
  <si>
    <t>10m (2018) / 20m (2015) </t>
  </si>
  <si>
    <t>2015 and 2018</t>
  </si>
  <si>
    <t>Grasslands</t>
  </si>
  <si>
    <t>https://land.copernicus.eu/pan-european/high-resolution-layers/grassland</t>
  </si>
  <si>
    <t>Water &amp; Wetness</t>
  </si>
  <si>
    <t>https://land.copernicus.eu/pan-european/high-resolution-layers/water-wetness</t>
  </si>
  <si>
    <t xml:space="preserve"> These layers are based on multi-temporal and multi-seasonal optical high-resolution satellite imagery. In addition, these layers are also based on radar information (Sentinel-1 data) </t>
  </si>
  <si>
    <t>10 and 100</t>
  </si>
  <si>
    <t>The main Water and Wetness (WAW) product with defined classes of (1) permanent water, (2) temporary water, (3) permanent wetness and (4) temporary wetness
The products show the occurrence of water and indicate the degree of wetness in a physical sense, assessed independently of the actual vegetation cover and are thus not limited to a specific land cover class and their relative frequencies</t>
  </si>
  <si>
    <t xml:space="preserve">The “Water and Wetness Probability Index” (WWPI) layer is an additional product for expert users and indicates the occurrence of water and / or wet areas (with saturated soil moisture content) during a prolonged part of the year over a number of years. The product assembles the water and wet occurrence as an index on a scale between 0 (only dry observations) to 100 (only water observations). </t>
  </si>
  <si>
    <t>Small Woody Features (SWF) is a new CLMS product, which provides harmonized information on linear structures such as hedgerows, as well as patches (200 m² ≤ area ≤ 5000 m²) of woody feature. 
SWF vector layer. Separates the SWF class into 1: Linear &amp; 2: Patchy. 3: Additional Woody Features
SWF 5m spatial resolution raster layer. Only separates between 1: SWF &amp; 3: AWF
SWF 100m spatial resolution raster aggregate layers: SWF density (0 – 100 %); AWF density (0 – 100 %); SWF+AWF density (0 – 100 %)</t>
  </si>
  <si>
    <t>https://land.copernicus.eu/pan-european/high-resolution-layers/small-woody-features</t>
  </si>
  <si>
    <t>5m</t>
  </si>
  <si>
    <t>2015 (2018 due 2021)</t>
  </si>
  <si>
    <t>This data provides structure condition information on vegetation elements and habitat corridors / connectivity in ecosystems.  The product is most meaningful in agricultural and managed landscapes with distinct hedgerows and/or woody vegetation patches, embedded in a agricultural matrix
2018 version due in 2021</t>
  </si>
  <si>
    <t>The public procurement of the production of high resolution vegetation phenology and productivity products was finalised at the end of 2019. The project was kicked off in February 2020. Data will be available by Q1 2021.</t>
  </si>
  <si>
    <t>Vegetation phenology is the description of periodic plant life cycle events across the growing seasons.  Remote sensing derived vegetation phenological and productivity indices have been shown to capture the spatial patterns of vegetation dynamics over vast areas. they have the potential to deliver reference status information for future assessments of the impacts of human or climate change induced ecosystem degradation.</t>
  </si>
  <si>
    <t>Three types of products are proposed :
The raw Vegetation Index (VI). This will be a raw product generated in near real-time (NRT) providing for every pixel to record the status of the vegetation. 
The Seasonal Trajectories (ST) product will be provided on an ongoing basis every 10 days derived from a function of the yearly time-series of the raw Plant Phenology Index (one of 4 indicators used for the VI);
The Vegetation Phenology Parameters (VPP) product will be generated on a yearly basis and provide metrics for up to two growing seasons, i.e. start of the season, end of season, seasonal productivity, etc.</t>
  </si>
  <si>
    <t>https://land.copernicus.eu/pan-european/biophysical-parameters/high-resolution-vegetation-phenology-and-productivity</t>
  </si>
  <si>
    <t>Sentinel-2A and Sentinel-2B</t>
  </si>
  <si>
    <t>https://land.copernicus.eu/pan-european/biophysical-parameters/high-resolution-snow-and-ice-monitoring</t>
  </si>
  <si>
    <t>2016 onwards</t>
  </si>
  <si>
    <t>Extra processing of these products will be required in order to make them useful for ecosystem condition accounting</t>
  </si>
  <si>
    <t>Four products are proposed:
The Fractional Snow Cover (FSC) product is generated in near real-time (NRT) and provides for each pixel the fraction (0% – 100%) of the surface covered by snow at the top of canopy (FSC-TOC) and on ground (FSC-OG),
The Persistent Snow Area (PSA) product is generated on a yearly basis and provides the extent of the persistent snow cover, i.e. the area where snow is present throughout the hydrological year,
The River and Lake Ice Extent (RLIE) product is generated in Nera Real Time and provides the river and lake area covered by snow-covered or snow-free ice,
The Aggregated River and Lake Ice Extent (ARLIE) product is generated quarterly and provides the percent coverage of snow-covered or snow-free ice on 10 km river sections and lakes.</t>
  </si>
  <si>
    <t>EU-DEM</t>
  </si>
  <si>
    <t>EU-Hydro</t>
  </si>
  <si>
    <t>https://land.copernicus.eu/local/riparian-zones/green-linear-elements-gle-image?tab=metadata</t>
  </si>
  <si>
    <t xml:space="preserve">Green Linear Elements (GLE) are ecologically significant, structural landscape elements which act as important dispersion vectors of biodiversity. GLEs comprise hedgerows and lines of trees and offer a wide range of ecosystem services: </t>
  </si>
  <si>
    <t>Limited temporal reference period (up until 2013)</t>
  </si>
  <si>
    <t>Polygon(?)</t>
  </si>
  <si>
    <t>Urban Atlas 2006; Urban Atlas 2012; Urban Atlas 2018; Urban Atlas: Change 2006-2012; Urban Atlas: Change 2012-2018</t>
  </si>
  <si>
    <t>2006 (2005-2007); 2012 (2011-2013); 2018 (2017-2019)</t>
  </si>
  <si>
    <t>Urban Atlas: Street Tree Layer (STL) 2012; Street Tree Layer (STL) 2018</t>
  </si>
  <si>
    <t>2012 (2011-2013); 2018 (2017-2019)</t>
  </si>
  <si>
    <t>Urban Atlas: Building Height 2012</t>
  </si>
  <si>
    <t xml:space="preserve">A 10m high resolution raster layer containing height information is generated for core urban areas of capitals of the EEA39 as part of the Urban atlas. </t>
  </si>
  <si>
    <t>https://land.copernicus.eu/local/urban-atlas/building-height-2012?tab=metadata</t>
  </si>
  <si>
    <t>2012 (2011-2014)</t>
  </si>
  <si>
    <t>MMU 0.5ha</t>
  </si>
  <si>
    <t>Coastal Zones</t>
  </si>
  <si>
    <t>There will undoubtedly be a need for tailored products to meet all the needs of the user community building on the CLMS concept of providing core services which provide the foundations for downstream services. The Coastal Zones hotspot monitoring product can become an important element of these solutions, but the evolution study indicates is important to maintain the development momentum.
The initial production of the CoastalZone hotspot thematic mapping will consist of:
a LC/LU status layer for 2012
a LC/LU change layer between 2012 and 2018
and a LC/LU status layer for 2018</t>
  </si>
  <si>
    <t>https://land.copernicus.eu/local/coastal-zones
https://land.copernicus.eu/user-corner/technical-library/coastal-zones-factsheet</t>
  </si>
  <si>
    <t>To monitor in a spatially explicit manner landscape dynamics in coastal zones. Thematic hotspot products are a set of very high spatial and thematic resolution LC/LU maps targeted at areas faced with specific environmental challenges and issues</t>
  </si>
  <si>
    <t>Annual, 2015 to 2019</t>
  </si>
  <si>
    <t>CLC Status 1990; 2000; 2006; 2012; 2018 and associated change products</t>
  </si>
  <si>
    <t>Forests - Tree Cover Density</t>
  </si>
  <si>
    <t>Forests - Dominant Leaf Type</t>
  </si>
  <si>
    <t>Forests - Forest Type</t>
  </si>
  <si>
    <t>It would be useful to have derived products that separated farmed grassland from natural and more information on the types of grasslands present. The integration of this product with others is not apparent at this stage - for example how does this integrate with CLC Grassland classes (i.e., those relevant to MAES)</t>
  </si>
  <si>
    <t>Vegetation phenology and productivity</t>
  </si>
  <si>
    <t>Biophysical parameters</t>
  </si>
  <si>
    <t>Snow and ice monitoring</t>
  </si>
  <si>
    <t>Related Pan-European products</t>
  </si>
  <si>
    <t>https://land.copernicus.eu/imagery-in-situ/eu-hydro/eu-hydro-coastline?tab=metadata</t>
  </si>
  <si>
    <t>Coastline</t>
  </si>
  <si>
    <t>https://land.copernicus.eu/imagery-in-situ/eu-hydro/eu-hydro-river-network-database</t>
  </si>
  <si>
    <t>1ha MMU</t>
  </si>
  <si>
    <t>Green Linear Elements</t>
  </si>
  <si>
    <t>2012 (2011-2013)</t>
  </si>
  <si>
    <t>Green linear elements form part of the Green Infrastructure and are specifically addressed in the EU Biodiversity Strategy 2020. 
This data provides structure condition information in Riparian zones relevant to vegetation elements and habitat corridors / connectivity.  As such it reflects a structural condition indicator as proposed by MAES (2018)
Tailored for biodiversity monitoring, may not account for other conditions of riparian zone , e.g. slope, erosion, soil type etc.</t>
  </si>
  <si>
    <t xml:space="preserve">Thematic accuracy could be improved by revising % membership of actual and potential riparian zones, currently set at 50%, which could be too broad for informing land management.
Limited temporal reference period (2013 only)
</t>
  </si>
  <si>
    <t>Limited temporal reference period (2013 only)</t>
  </si>
  <si>
    <t>Same limitations as CORINE nomenclature and MMU. Limited temporal reference period (2013 only)</t>
  </si>
  <si>
    <t>Land Cover Land Use</t>
  </si>
  <si>
    <t>In development.  Product expected end of 2020</t>
  </si>
  <si>
    <t>In development. Expected end of Q1 2021</t>
  </si>
  <si>
    <t>In development. Expected end of 2020</t>
  </si>
  <si>
    <t>Auxiliary</t>
  </si>
  <si>
    <t>Coastal Zone hotspot thematic mapping</t>
  </si>
  <si>
    <t>https://land.copernicus.eu/global/products/wb</t>
  </si>
  <si>
    <t>Water &amp; Wetness Probability Index</t>
  </si>
  <si>
    <t>Accuracy assessed at just over 80%.  There is a viewer for evaluating hotspots of land cover change for international policies:
https://land.copernicus.eu/global/hsm</t>
  </si>
  <si>
    <t xml:space="preserve">Soil structure characteristics are considered a physical ecosystem condition characteristic in draft Chapter 5 of the SEEA EA.
There are certain areas where determinations are particularly difficult, including in mountainous, forests, deserts and rocky areas.  </t>
  </si>
  <si>
    <t>Soil structure characteristics are considered a physical ecosystem condition characteristic in draft Chapter 5 of the SEEA EA. Changes in soil moisture therefore have a serious impact on agricultural productivity, forestry and ecosystem health</t>
  </si>
  <si>
    <t>A new product is created every day for Europe.  As such some processing will be required in order to derive a product that will be truly useful for Ecosystem Accounting.  This will likely need to control for inter annual climate variation.</t>
  </si>
  <si>
    <t>The product provides three measures of lake water quality: 1) Turbidity (i.e., water clarity); 2) A tropic state index (reflecting phytoplankton productivity and eutrophication status); 3) Lake surface reflectance (supports other algorithms)</t>
  </si>
  <si>
    <t xml:space="preserve">The data on turbity and trophic state is likely to be most relevant for ecosystem condition accounting directly.  Broadly these are considered to relate to lake ecosystem functioning indicators.  </t>
  </si>
  <si>
    <t>The 10-day averaged products are used to generate higher level products but there does not appear to be a regular process f producing these to support ecosystem condition accounting</t>
  </si>
  <si>
    <t>300m Global (100m for Europe and Africa but using different sensor and available from Jan 2019)</t>
  </si>
  <si>
    <t>This is considered to be a pressures indicator of freshwater, coastal and marine ecosystem condition in MAES (2018).  However, this is explicitly linked to change in temperature, not temperature in absolute terms.  Further processing of this data is required in order to derive a product that can directly support ecosystem condition accounting.</t>
  </si>
  <si>
    <t>It would be useful to derive products that gave an indication of where water temperature change was occurring.</t>
  </si>
  <si>
    <t>100m linear length and 10m width (i.e., 200m2 minimum mapping unit)</t>
  </si>
  <si>
    <t>Potentially useful for Urban Ecosystem Accounting in core urban areas of the EEA</t>
  </si>
  <si>
    <t>Use needs to  be assed further once the first set of products becomes available end of 2020</t>
  </si>
  <si>
    <t>The main product is a binary grassland/non-grassland product in 10m (2018) / 20m (2015) pixels size, that includes the full spectrum of grassland use intensity (from natural to managed grasslands).  It is a binary status layer mapping grassland ad non-grassland pixels</t>
  </si>
  <si>
    <t>This is the native file used in production of Corine Land cover maps.  These files are not considered a match for Ecosystem Extent on the basis of the CLC derived product.  Global image mosaics are also available but require significant processing to be made useful for ecosystem accounting</t>
  </si>
  <si>
    <t>The imperviousness products capture the percentage and change of soil sealing.  They comprise: 1) Imperviousness Density (IMD) - the percentage of sealed area in a pixel. The status layers are supported by a set of change layers between the reference years (2006, 2009, 2012, 2015, and 2018). 2) Impervious Built-up - the part of sealed surfaces where buildings can be found. Only available for 2018</t>
  </si>
  <si>
    <t>Only for describing condition changes due to soil sealing, i.e. conversion of soil to manmade surface. This results in reduced ability of soils to attenuate water and support plant life.  As such this product is likely to be limited to describing changes in condition in urban areas and is identified as  an indicator for these purposes in MAES 2018</t>
  </si>
  <si>
    <t xml:space="preserve">This product allows for broad forest cover to be distinguished following the FAO forest definition.  It is derived from intersecting the Dominant Leaf Type (DLT) product  with the Tree Cover Density (TCD) product considering a 10% density threshold and subsequently filtered with a Minimum Mapping Unit (MMU) of 0.5 ha. The 20m Forest Type product has been finally aggregated to 100m considering the CORINE Land Cover (CLC) definition of broadleaved, coniferous and mixed forest.
Where national definitions diverge from that of FAO, this product would then be of limited in use.
It could also be used as a condition indicator to distinguish vegetation type in the broad MAES Forest and Woodland ecosystem type
</t>
  </si>
  <si>
    <t xml:space="preserve"> "Water and wetness" products should be understood as a baseline for future assessments and trends and may be used to derive probability / potential maps for “real wetlands”
The temporary wet class is currently omitted and being validated (as of 02/10/2020)
</t>
  </si>
  <si>
    <t>This index could potential be used to identify degree of soil saturation of different ecosystems</t>
  </si>
  <si>
    <t>Further experimentation is required to evaluate how this index could support ecosystem accounting in practice.
It is unclear how well the WWPI performs across ecosystems, this requires further testing and evaluation..</t>
  </si>
  <si>
    <t>This product is currently being developed via a  reprocessing of Sentinel 2 archive files.  This is expected to finish at the end of 2020.</t>
  </si>
  <si>
    <t xml:space="preserve">EU-Hydro is a dataset for all EEA39 countries providing photo-interpreted river network - in addition to polygons of surface water features it also provides  information on morphological alterations that affect that fragment freshwater ecosystems </t>
  </si>
  <si>
    <t>The dataset provides information on morphological alterations that affect that fragment freshwater ecosystems, including dam and culvert locations, as indicative of the physical flow regime condition of rivers (MAES 2018).  However, analysis is required to assess derive associated indicators on fragmentation in quantitative terms
EU-Hydro public beta version has not been validated yet. 
No time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</si>
</sst>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9"/>
      <color rgb="FFFF0000"/>
      <name val="Calibri"/>
      <family val="2"/>
      <scheme val="minor"/>
    </font>
    <font>
      <sz val="9"/>
      <color theme="1"/>
      <name val="Calibri"/>
      <family val="2"/>
      <scheme val="minor"/>
    </font>
    <font>
      <sz val="9"/>
      <color rgb="FF3B3B3B"/>
      <name val="Calibri"/>
      <family val="2"/>
      <scheme val="minor"/>
    </font>
    <font>
      <sz val="9"/>
      <color rgb="FF1E1E1E"/>
      <name val="Calibri"/>
      <family val="2"/>
      <scheme val="minor"/>
    </font>
    <font>
      <u/>
      <sz val="11"/>
      <color theme="10"/>
      <name val="Calibri"/>
      <family val="2"/>
      <scheme val="minor"/>
    </font>
    <font>
      <u/>
      <sz val="9"/>
      <color theme="10"/>
      <name val="Calibri"/>
      <family val="2"/>
      <scheme val="minor"/>
    </font>
    <font>
      <sz val="9"/>
      <name val="Calibri"/>
      <family val="2"/>
      <scheme val="minor"/>
    </font>
    <font>
      <sz val="9"/>
      <color indexed="81"/>
      <name val="Tahoma"/>
      <family val="2"/>
    </font>
    <font>
      <b/>
      <sz val="9"/>
      <color indexed="81"/>
      <name val="Tahoma"/>
      <family val="2"/>
    </font>
    <font>
      <b/>
      <sz val="12"/>
      <color theme="1"/>
      <name val="Calibri"/>
      <family val="2"/>
      <scheme val="minor"/>
    </font>
    <font>
      <sz val="9"/>
      <color rgb="FF3B3B3B"/>
      <name val="Calibri"/>
      <family val="2"/>
      <scheme val="minor"/>
    </font>
    <font>
      <sz val="9"/>
      <color theme="1"/>
      <name val="Calibri"/>
      <family val="2"/>
      <scheme val="minor"/>
    </font>
    <font>
      <u/>
      <sz val="9"/>
      <color theme="10"/>
      <name val="Calibri"/>
      <family val="2"/>
      <scheme val="minor"/>
    </font>
    <font>
      <sz val="9"/>
      <color rgb="FF1E1E1E"/>
      <name val="Calibri"/>
      <family val="2"/>
      <scheme val="minor"/>
    </font>
    <font>
      <b/>
      <sz val="12"/>
      <color theme="1"/>
      <name val="Calibri"/>
      <family val="2"/>
      <scheme val="minor"/>
    </font>
    <font>
      <b/>
      <u/>
      <sz val="16"/>
      <color theme="1"/>
      <name val="Calibri"/>
      <family val="2"/>
      <scheme val="minor"/>
    </font>
    <font>
      <b/>
      <u/>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rgb="FFFFFFFF"/>
        <bgColor indexed="64"/>
      </patternFill>
    </fill>
  </fills>
  <borders count="1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2">
    <xf numFmtId="0" fontId="0" fillId="0" borderId="0"/>
    <xf numFmtId="0" fontId="5" fillId="0" borderId="0" applyNumberFormat="0" applyFill="0" applyBorder="0" applyAlignment="0" applyProtection="0"/>
  </cellStyleXfs>
  <cellXfs count="62">
    <xf numFmtId="0" fontId="0" fillId="0" borderId="0" xfId="0"/>
    <xf numFmtId="0" fontId="3" fillId="0" borderId="2" xfId="0" applyFont="1" applyBorder="1" applyAlignment="1">
      <alignment horizontal="left" vertical="top" wrapText="1"/>
    </xf>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3" fillId="0" borderId="2" xfId="0" applyFont="1" applyFill="1" applyBorder="1" applyAlignment="1">
      <alignment horizontal="left" vertical="top" wrapText="1"/>
    </xf>
    <xf numFmtId="0" fontId="6" fillId="0" borderId="2" xfId="1" applyFont="1" applyFill="1" applyBorder="1" applyAlignment="1">
      <alignment horizontal="left" vertical="top" wrapText="1"/>
    </xf>
    <xf numFmtId="0" fontId="2" fillId="0" borderId="3"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0" borderId="2" xfId="0" applyFont="1" applyBorder="1" applyAlignment="1">
      <alignment horizontal="left" vertical="top" wrapText="1"/>
    </xf>
    <xf numFmtId="0" fontId="3"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7"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5" fillId="0" borderId="2" xfId="1" applyFill="1" applyBorder="1" applyAlignment="1">
      <alignment horizontal="left" vertical="top" wrapText="1"/>
    </xf>
    <xf numFmtId="0" fontId="2" fillId="2" borderId="2" xfId="0" applyFont="1" applyFill="1" applyBorder="1" applyAlignment="1">
      <alignment horizontal="left" vertical="top" wrapText="1"/>
    </xf>
    <xf numFmtId="0" fontId="3" fillId="0" borderId="2" xfId="0" applyFont="1" applyBorder="1" applyAlignment="1">
      <alignment vertical="top"/>
    </xf>
    <xf numFmtId="0" fontId="4" fillId="0" borderId="2" xfId="0" applyFont="1" applyBorder="1" applyAlignment="1">
      <alignment vertical="top" wrapText="1"/>
    </xf>
    <xf numFmtId="0" fontId="1" fillId="0" borderId="5" xfId="0" applyFont="1" applyBorder="1" applyAlignment="1">
      <alignment horizontal="left" vertical="top" wrapText="1"/>
    </xf>
    <xf numFmtId="0" fontId="2" fillId="0"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7" xfId="0" applyFont="1" applyFill="1" applyBorder="1" applyAlignment="1">
      <alignment vertical="top" wrapText="1"/>
    </xf>
    <xf numFmtId="0" fontId="10" fillId="0" borderId="8" xfId="0" applyFont="1" applyFill="1" applyBorder="1" applyAlignment="1">
      <alignment vertical="top" wrapText="1"/>
    </xf>
    <xf numFmtId="0" fontId="11" fillId="0" borderId="2"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Fill="1" applyBorder="1" applyAlignment="1">
      <alignment horizontal="left" vertical="top" wrapText="1"/>
    </xf>
    <xf numFmtId="0" fontId="5" fillId="0" borderId="3" xfId="1" applyFill="1" applyBorder="1" applyAlignment="1">
      <alignment horizontal="left" vertical="top" wrapText="1"/>
    </xf>
    <xf numFmtId="0" fontId="13" fillId="0" borderId="2" xfId="1" applyFont="1" applyFill="1" applyBorder="1" applyAlignment="1">
      <alignment horizontal="left" vertical="top" wrapText="1"/>
    </xf>
    <xf numFmtId="0" fontId="14" fillId="3" borderId="2" xfId="0" applyFont="1" applyFill="1" applyBorder="1" applyAlignment="1">
      <alignment horizontal="left" vertical="top" wrapText="1"/>
    </xf>
    <xf numFmtId="0" fontId="11" fillId="0" borderId="2"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1" xfId="0" applyFont="1" applyFill="1" applyBorder="1" applyAlignment="1">
      <alignment horizontal="left" vertical="top" wrapText="1"/>
    </xf>
    <xf numFmtId="0" fontId="2" fillId="0" borderId="4" xfId="0" applyFont="1" applyBorder="1" applyAlignment="1">
      <alignment horizontal="left" vertical="top" wrapText="1"/>
    </xf>
    <xf numFmtId="0" fontId="4" fillId="0" borderId="2" xfId="0" applyFont="1" applyBorder="1" applyAlignment="1">
      <alignment vertical="top"/>
    </xf>
    <xf numFmtId="0" fontId="2" fillId="4" borderId="2" xfId="0" applyFont="1" applyFill="1" applyBorder="1" applyAlignment="1">
      <alignment vertical="top" wrapText="1"/>
    </xf>
    <xf numFmtId="0" fontId="3" fillId="0" borderId="4" xfId="0" applyFont="1" applyFill="1" applyBorder="1" applyAlignment="1">
      <alignment horizontal="left" vertical="top" wrapText="1"/>
    </xf>
    <xf numFmtId="0" fontId="15" fillId="0" borderId="7" xfId="0" applyFont="1" applyFill="1" applyBorder="1" applyAlignment="1" applyProtection="1">
      <alignment vertical="top" wrapText="1"/>
      <protection locked="0"/>
    </xf>
    <xf numFmtId="0" fontId="0" fillId="0" borderId="0" xfId="0" applyProtection="1">
      <protection locked="0"/>
    </xf>
    <xf numFmtId="0" fontId="2" fillId="0" borderId="7" xfId="0" applyFont="1" applyFill="1" applyBorder="1" applyAlignment="1" applyProtection="1">
      <alignment horizontal="left" vertical="top" wrapText="1"/>
      <protection locked="0"/>
    </xf>
    <xf numFmtId="0" fontId="5" fillId="4" borderId="2" xfId="1" applyFill="1" applyBorder="1" applyAlignment="1">
      <alignment vertical="top" wrapText="1"/>
    </xf>
    <xf numFmtId="0" fontId="11" fillId="0" borderId="3"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4" fillId="3" borderId="3"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3" xfId="0" applyFont="1" applyFill="1" applyBorder="1" applyAlignment="1">
      <alignment horizontal="left" vertical="top" wrapText="1"/>
    </xf>
    <xf numFmtId="0" fontId="14" fillId="0" borderId="0" xfId="0" applyFont="1" applyFill="1" applyBorder="1" applyAlignment="1">
      <alignment horizontal="left" vertical="top" wrapText="1"/>
    </xf>
    <xf numFmtId="0" fontId="12" fillId="0" borderId="3"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9" xfId="0" applyFont="1" applyFill="1" applyBorder="1" applyAlignment="1">
      <alignment horizontal="left" vertical="top" wrapText="1"/>
    </xf>
    <xf numFmtId="0" fontId="16" fillId="0" borderId="0" xfId="0" applyFont="1"/>
    <xf numFmtId="0" fontId="17" fillId="0" borderId="0" xfId="0" applyFont="1"/>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left" vertical="top"/>
    </xf>
    <xf numFmtId="0" fontId="2" fillId="0" borderId="2" xfId="0" applyFont="1" applyFill="1" applyBorder="1" applyAlignment="1" applyProtection="1">
      <alignment horizontal="left" vertical="top" wrapText="1"/>
      <protection locked="0"/>
    </xf>
    <xf numFmtId="0" fontId="5" fillId="0" borderId="2" xfId="1" applyBorder="1" applyAlignment="1">
      <alignment vertical="top" wrapText="1"/>
    </xf>
    <xf numFmtId="0" fontId="2" fillId="0" borderId="3" xfId="0" applyFont="1" applyBorder="1" applyAlignment="1">
      <alignment horizontal="left" vertical="top" wrapText="1"/>
    </xf>
  </cellXfs>
  <cellStyles count="2">
    <cellStyle name="Hyperlink" xfId="1" builtinId="8"/>
    <cellStyle name="Normal" xfId="0" builtinId="0"/>
  </cellStyles>
  <dxfs count="27">
    <dxf>
      <font>
        <b val="0"/>
        <i val="0"/>
        <strike val="0"/>
        <condense val="0"/>
        <extend val="0"/>
        <outline val="0"/>
        <shadow val="0"/>
        <u val="none"/>
        <vertAlign val="baseline"/>
        <sz val="9"/>
        <color rgb="FF1E1E1E"/>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9"/>
        <color rgb="FF1E1E1E"/>
        <name val="Calibri"/>
        <scheme val="minor"/>
      </font>
      <fill>
        <patternFill patternType="solid">
          <fgColor indexed="64"/>
          <bgColor theme="0" tint="-0.2499465926084170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rgb="FF1E1E1E"/>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rgb="FF1E1E1E"/>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rgb="FF3B3B3B"/>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rgb="FF3B3B3B"/>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rgb="FF1E1E1E"/>
        <name val="Calibri"/>
        <scheme val="minor"/>
      </font>
      <fill>
        <patternFill patternType="solid">
          <fgColor indexed="64"/>
          <bgColor theme="0" tint="-0.2499465926084170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rgb="FF1E1E1E"/>
        <name val="Calibri"/>
        <scheme val="minor"/>
      </font>
      <fill>
        <patternFill patternType="solid">
          <fgColor indexed="64"/>
          <bgColor theme="0" tint="-0.2499465926084170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ertAlign val="baseline"/>
        <sz val="9"/>
        <color theme="10"/>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rgb="FF3B3B3B"/>
        <name val="Calibri"/>
        <scheme val="minor"/>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rgb="FFFF0000"/>
        <name val="Calibri"/>
        <scheme val="minor"/>
      </font>
      <alignment horizontal="left" vertical="top" textRotation="0" wrapText="1"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6.xml"/><Relationship Id="rId13" Type="http://schemas.openxmlformats.org/officeDocument/2006/relationships/calcChain" Target="calcChain.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styles" Target="styles.xml"/><Relationship Id="rId5" Type="http://schemas.microsoft.com/office/2007/relationships/slicerCache" Target="slicerCaches/slicerCache3.xml"/><Relationship Id="rId10" Type="http://schemas.openxmlformats.org/officeDocument/2006/relationships/theme" Target="theme/theme1.xml"/><Relationship Id="rId4" Type="http://schemas.microsoft.com/office/2007/relationships/slicerCache" Target="slicerCaches/slicerCache2.xml"/><Relationship Id="rId9" Type="http://schemas.microsoft.com/office/2007/relationships/slicerCache" Target="slicerCaches/slicerCache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u="sng">
                <a:solidFill>
                  <a:sysClr val="windowText" lastClr="000000"/>
                </a:solidFill>
              </a:rPr>
              <a:t>Account Matches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'Database of Products'!$B$69</c:f>
              <c:strCache>
                <c:ptCount val="1"/>
                <c:pt idx="0">
                  <c:v> Matches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78-4A10-9401-DF5CA9A727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78-4A10-9401-DF5CA9A727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78-4A10-9401-DF5CA9A727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78-4A10-9401-DF5CA9A727D3}"/>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'Database of Products'!$A$70:$A$73</c:f>
              <c:strCache>
                <c:ptCount val="4"/>
                <c:pt idx="0">
                  <c:v>Extent</c:v>
                </c:pt>
                <c:pt idx="1">
                  <c:v>Condition</c:v>
                </c:pt>
                <c:pt idx="2">
                  <c:v>Services</c:v>
                </c:pt>
                <c:pt idx="3">
                  <c:v>None</c:v>
                </c:pt>
              </c:strCache>
            </c:strRef>
          </c:cat>
          <c:val>
            <c:numRef>
              <c:f>'Database of Products'!$B$70:$B$73</c:f>
              <c:numCache>
                <c:formatCode>General</c:formatCode>
                <c:ptCount val="4"/>
                <c:pt idx="0">
                  <c:v>12</c:v>
                </c:pt>
                <c:pt idx="1">
                  <c:v>28</c:v>
                </c:pt>
                <c:pt idx="2">
                  <c:v>2</c:v>
                </c:pt>
                <c:pt idx="3">
                  <c:v>5</c:v>
                </c:pt>
              </c:numCache>
            </c:numRef>
          </c:val>
          <c:extLst>
            <c:ext xmlns:c16="http://schemas.microsoft.com/office/drawing/2014/chart" uri="{C3380CC4-5D6E-409C-BE32-E72D297353CC}">
              <c16:uniqueId val="{00000008-B778-4A10-9401-DF5CA9A727D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GB" sz="1600" b="1" i="0" u="sng" strike="noStrike" kern="1200" spc="0" baseline="0">
                <a:solidFill>
                  <a:sysClr val="windowText" lastClr="000000"/>
                </a:solidFill>
                <a:latin typeface="+mn-lt"/>
                <a:ea typeface="+mn-ea"/>
                <a:cs typeface="+mn-cs"/>
              </a:defRPr>
            </a:pPr>
            <a:r>
              <a:rPr lang="en-GB" sz="1600" b="1" i="0" u="sng" strike="noStrike" kern="1200" spc="0" baseline="0">
                <a:solidFill>
                  <a:sysClr val="windowText" lastClr="000000"/>
                </a:solidFill>
                <a:latin typeface="+mn-lt"/>
                <a:ea typeface="+mn-ea"/>
                <a:cs typeface="+mn-cs"/>
              </a:rPr>
              <a:t>Criteria Matches - Extent Accounts</a:t>
            </a:r>
          </a:p>
        </c:rich>
      </c:tx>
      <c:layout/>
      <c:overlay val="0"/>
      <c:spPr>
        <a:noFill/>
        <a:ln>
          <a:noFill/>
        </a:ln>
        <a:effectLst/>
      </c:spPr>
      <c:txPr>
        <a:bodyPr rot="0" spcFirstLastPara="1" vertOverflow="ellipsis" vert="horz" wrap="square" anchor="ctr" anchorCtr="1"/>
        <a:lstStyle/>
        <a:p>
          <a:pPr algn="ctr" rtl="0">
            <a:defRPr lang="en-GB" sz="1600" b="1" i="0" u="sng"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'Database of Products'!$E$69</c:f>
              <c:strCache>
                <c:ptCount val="1"/>
                <c:pt idx="0">
                  <c:v>Matches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08-49CD-B82C-A8573DF681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08-49CD-B82C-A8573DF681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08-49CD-B82C-A8573DF68198}"/>
              </c:ext>
            </c:extLst>
          </c:dPt>
          <c:dLbls>
            <c:spPr>
              <a:noFill/>
              <a:ln>
                <a:noFill/>
              </a:ln>
              <a:effectLst/>
            </c:spPr>
            <c:txPr>
              <a:bodyPr rot="0" spcFirstLastPara="1" vertOverflow="ellipsis" vert="horz" wrap="square" lIns="38100" tIns="19050" rIns="38100" bIns="19050" anchor="ctr" anchorCtr="0">
                <a:spAutoFit/>
              </a:bodyPr>
              <a:lstStyle/>
              <a:p>
                <a:pPr algn="ctr">
                  <a:defRPr lang="en-GB" sz="14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'Database of Products'!$D$70:$D$72</c:f>
              <c:strCache>
                <c:ptCount val="3"/>
                <c:pt idx="0">
                  <c:v>Land Cover </c:v>
                </c:pt>
                <c:pt idx="1">
                  <c:v>Land Use </c:v>
                </c:pt>
                <c:pt idx="2">
                  <c:v>Ecological </c:v>
                </c:pt>
              </c:strCache>
            </c:strRef>
          </c:cat>
          <c:val>
            <c:numRef>
              <c:f>'Database of Products'!$E$70:$E$72</c:f>
              <c:numCache>
                <c:formatCode>General</c:formatCode>
                <c:ptCount val="3"/>
                <c:pt idx="0">
                  <c:v>10</c:v>
                </c:pt>
                <c:pt idx="1">
                  <c:v>1</c:v>
                </c:pt>
                <c:pt idx="2">
                  <c:v>1</c:v>
                </c:pt>
              </c:numCache>
            </c:numRef>
          </c:val>
          <c:extLst>
            <c:ext xmlns:c16="http://schemas.microsoft.com/office/drawing/2014/chart" uri="{C3380CC4-5D6E-409C-BE32-E72D297353CC}">
              <c16:uniqueId val="{00000006-3508-49CD-B82C-A8573DF6819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en-GB" sz="14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GB" sz="1600" b="1" i="0" u="sng" strike="noStrike" kern="1200" spc="0" baseline="0">
                <a:solidFill>
                  <a:sysClr val="windowText" lastClr="000000"/>
                </a:solidFill>
                <a:latin typeface="+mn-lt"/>
                <a:ea typeface="+mn-ea"/>
                <a:cs typeface="+mn-cs"/>
              </a:defRPr>
            </a:pPr>
            <a:r>
              <a:rPr lang="en-GB" sz="1600" b="1" i="0" u="sng" strike="noStrike" kern="1200" spc="0" baseline="0">
                <a:solidFill>
                  <a:sysClr val="windowText" lastClr="000000"/>
                </a:solidFill>
                <a:latin typeface="+mn-lt"/>
                <a:ea typeface="+mn-ea"/>
                <a:cs typeface="+mn-cs"/>
              </a:rPr>
              <a:t>Criteria Matches - Condition Accounts</a:t>
            </a:r>
          </a:p>
        </c:rich>
      </c:tx>
      <c:layout/>
      <c:overlay val="0"/>
      <c:spPr>
        <a:noFill/>
        <a:ln>
          <a:noFill/>
        </a:ln>
        <a:effectLst/>
      </c:spPr>
      <c:txPr>
        <a:bodyPr rot="0" spcFirstLastPara="1" vertOverflow="ellipsis" vert="horz" wrap="square" anchor="ctr" anchorCtr="1"/>
        <a:lstStyle/>
        <a:p>
          <a:pPr algn="ctr" rtl="0">
            <a:defRPr lang="en-GB" sz="1600" b="1" i="0" u="sng"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'Database of Products'!$H$69</c:f>
              <c:strCache>
                <c:ptCount val="1"/>
                <c:pt idx="0">
                  <c:v>Matches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3C-42D1-AB12-45BE5736A60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3C-42D1-AB12-45BE5736A60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223C-42D1-AB12-45BE5736A60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45D-4E17-BAE5-96AB013F3822}"/>
              </c:ext>
            </c:extLst>
          </c:dPt>
          <c:dLbls>
            <c:spPr>
              <a:noFill/>
              <a:ln>
                <a:noFill/>
              </a:ln>
              <a:effectLst/>
            </c:spPr>
            <c:txPr>
              <a:bodyPr rot="0" spcFirstLastPara="1" vertOverflow="ellipsis" vert="horz" wrap="square" lIns="38100" tIns="19050" rIns="38100" bIns="19050" anchor="ctr" anchorCtr="0">
                <a:spAutoFit/>
              </a:bodyPr>
              <a:lstStyle/>
              <a:p>
                <a:pPr algn="ctr">
                  <a:defRPr lang="en-GB" sz="14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'Database of Products'!$G$70:$G$75</c15:sqref>
                  </c15:fullRef>
                </c:ext>
              </c:extLst>
              <c:f>('Database of Products'!$G$70:$G$71,'Database of Products'!$G$73,'Database of Products'!$G$75)</c:f>
              <c:strCache>
                <c:ptCount val="4"/>
                <c:pt idx="0">
                  <c:v>Pressures </c:v>
                </c:pt>
                <c:pt idx="1">
                  <c:v>Physical</c:v>
                </c:pt>
                <c:pt idx="2">
                  <c:v>Structural</c:v>
                </c:pt>
                <c:pt idx="3">
                  <c:v>Functional</c:v>
                </c:pt>
              </c:strCache>
            </c:strRef>
          </c:cat>
          <c:val>
            <c:numRef>
              <c:extLst>
                <c:ext xmlns:c15="http://schemas.microsoft.com/office/drawing/2012/chart" uri="{02D57815-91ED-43cb-92C2-25804820EDAC}">
                  <c15:fullRef>
                    <c15:sqref>'Database of Products'!$H$70:$H$75</c15:sqref>
                  </c15:fullRef>
                </c:ext>
              </c:extLst>
              <c:f>('Database of Products'!$H$70:$H$71,'Database of Products'!$H$73,'Database of Products'!$H$75)</c:f>
              <c:numCache>
                <c:formatCode>General</c:formatCode>
                <c:ptCount val="4"/>
                <c:pt idx="0">
                  <c:v>1</c:v>
                </c:pt>
                <c:pt idx="1">
                  <c:v>9</c:v>
                </c:pt>
                <c:pt idx="2">
                  <c:v>10</c:v>
                </c:pt>
                <c:pt idx="3">
                  <c:v>8</c:v>
                </c:pt>
              </c:numCache>
            </c:numRef>
          </c:val>
          <c:extLst>
            <c:ext xmlns:c15="http://schemas.microsoft.com/office/drawing/2012/chart" uri="{02D57815-91ED-43cb-92C2-25804820EDAC}">
              <c15:categoryFilterExceptions>
                <c15:categoryFilterException>
                  <c15:sqref>'Database of Products'!$H$72</c15:sqref>
                  <c15:spPr xmlns:c15="http://schemas.microsoft.com/office/drawing/2012/chart">
                    <a:solidFill>
                      <a:schemeClr val="accent3"/>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8-223C-42D1-AB12-45BE5736A60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en-GB" sz="14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800" b="1" i="0" u="sng" baseline="0">
                <a:solidFill>
                  <a:sysClr val="windowText" lastClr="000000"/>
                </a:solidFill>
                <a:effectLst/>
              </a:rPr>
              <a:t>Ecosystem Specificity of Copernicus Products</a:t>
            </a:r>
            <a:endParaRPr lang="en-GB">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'Database of Products'!$M$70:$M$85</c15:sqref>
                  </c15:fullRef>
                </c:ext>
              </c:extLst>
              <c:f>('Database of Products'!$M$70:$M$74,'Database of Products'!$M$77:$M$80,'Database of Products'!$M$83:$M$84)</c:f>
              <c:strCache>
                <c:ptCount val="11"/>
                <c:pt idx="0">
                  <c:v>All ecosystems</c:v>
                </c:pt>
                <c:pt idx="1">
                  <c:v>Urban</c:v>
                </c:pt>
                <c:pt idx="2">
                  <c:v>Cropland</c:v>
                </c:pt>
                <c:pt idx="3">
                  <c:v>Grassland</c:v>
                </c:pt>
                <c:pt idx="4">
                  <c:v>Forest and woodland</c:v>
                </c:pt>
                <c:pt idx="5">
                  <c:v>Inland wetlands</c:v>
                </c:pt>
                <c:pt idx="6">
                  <c:v>Rivers and lakes</c:v>
                </c:pt>
                <c:pt idx="7">
                  <c:v>None</c:v>
                </c:pt>
                <c:pt idx="8">
                  <c:v>Coastal Shelf</c:v>
                </c:pt>
                <c:pt idx="9">
                  <c:v>Terrestrial (exc. freshwater)</c:v>
                </c:pt>
                <c:pt idx="10">
                  <c:v>Terrestrial (inc. freshwater)</c:v>
                </c:pt>
              </c:strCache>
            </c:strRef>
          </c:cat>
          <c:val>
            <c:numRef>
              <c:extLst>
                <c:ext xmlns:c15="http://schemas.microsoft.com/office/drawing/2012/chart" uri="{02D57815-91ED-43cb-92C2-25804820EDAC}">
                  <c15:fullRef>
                    <c15:sqref>'Database of Products'!$N$70:$N$85</c15:sqref>
                  </c15:fullRef>
                </c:ext>
              </c:extLst>
              <c:f>('Database of Products'!$N$70:$N$74,'Database of Products'!$N$77:$N$80,'Database of Products'!$N$83:$N$84)</c:f>
              <c:numCache>
                <c:formatCode>General</c:formatCode>
                <c:ptCount val="11"/>
                <c:pt idx="0">
                  <c:v>1</c:v>
                </c:pt>
                <c:pt idx="1">
                  <c:v>7</c:v>
                </c:pt>
                <c:pt idx="2">
                  <c:v>0</c:v>
                </c:pt>
                <c:pt idx="3">
                  <c:v>2</c:v>
                </c:pt>
                <c:pt idx="4">
                  <c:v>3</c:v>
                </c:pt>
                <c:pt idx="5">
                  <c:v>1</c:v>
                </c:pt>
                <c:pt idx="6">
                  <c:v>7</c:v>
                </c:pt>
                <c:pt idx="7">
                  <c:v>4</c:v>
                </c:pt>
                <c:pt idx="8">
                  <c:v>1</c:v>
                </c:pt>
                <c:pt idx="9">
                  <c:v>14</c:v>
                </c:pt>
                <c:pt idx="10">
                  <c:v>7</c:v>
                </c:pt>
              </c:numCache>
            </c:numRef>
          </c:val>
          <c:extLst>
            <c:ext xmlns:c16="http://schemas.microsoft.com/office/drawing/2014/chart" uri="{C3380CC4-5D6E-409C-BE32-E72D297353CC}">
              <c16:uniqueId val="{00000000-E0FB-4F86-B6D5-F1BFA5418900}"/>
            </c:ext>
          </c:extLst>
        </c:ser>
        <c:dLbls>
          <c:showLegendKey val="0"/>
          <c:showVal val="0"/>
          <c:showCatName val="0"/>
          <c:showSerName val="0"/>
          <c:showPercent val="0"/>
          <c:showBubbleSize val="0"/>
        </c:dLbls>
        <c:gapWidth val="219"/>
        <c:overlap val="-27"/>
        <c:axId val="1702312415"/>
        <c:axId val="1702320319"/>
      </c:barChart>
      <c:catAx>
        <c:axId val="1702312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1702320319"/>
        <c:crosses val="autoZero"/>
        <c:auto val="1"/>
        <c:lblAlgn val="ctr"/>
        <c:lblOffset val="100"/>
        <c:noMultiLvlLbl val="0"/>
      </c:catAx>
      <c:valAx>
        <c:axId val="17023203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crossAx val="17023124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431800</xdr:colOff>
      <xdr:row>3</xdr:row>
      <xdr:rowOff>128815</xdr:rowOff>
    </xdr:from>
    <xdr:to>
      <xdr:col>0</xdr:col>
      <xdr:colOff>2260600</xdr:colOff>
      <xdr:row>7</xdr:row>
      <xdr:rowOff>12700</xdr:rowOff>
    </xdr:to>
    <mc:AlternateContent xmlns:mc="http://schemas.openxmlformats.org/markup-compatibility/2006" xmlns:sle15="http://schemas.microsoft.com/office/drawing/2012/slicer">
      <mc:Choice Requires="sle15">
        <xdr:graphicFrame macro="">
          <xdr:nvGraphicFramePr>
            <xdr:cNvPr id="11" name="Extent account"/>
            <xdr:cNvGraphicFramePr/>
          </xdr:nvGraphicFramePr>
          <xdr:xfrm>
            <a:off x="0" y="0"/>
            <a:ext cx="0" cy="0"/>
          </xdr:xfrm>
          <a:graphic>
            <a:graphicData uri="http://schemas.microsoft.com/office/drawing/2010/slicer">
              <sle:slicer xmlns:sle="http://schemas.microsoft.com/office/drawing/2010/slicer" name="Extent account"/>
            </a:graphicData>
          </a:graphic>
        </xdr:graphicFrame>
      </mc:Choice>
      <mc:Fallback xmlns="">
        <xdr:sp macro="" textlink="">
          <xdr:nvSpPr>
            <xdr:cNvPr id="0" name=""/>
            <xdr:cNvSpPr>
              <a:spLocks noTextEdit="1"/>
            </xdr:cNvSpPr>
          </xdr:nvSpPr>
          <xdr:spPr>
            <a:xfrm>
              <a:off x="431800" y="1322615"/>
              <a:ext cx="1828800" cy="64588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26307</xdr:colOff>
      <xdr:row>3</xdr:row>
      <xdr:rowOff>88900</xdr:rowOff>
    </xdr:from>
    <xdr:to>
      <xdr:col>2</xdr:col>
      <xdr:colOff>1943100</xdr:colOff>
      <xdr:row>15</xdr:row>
      <xdr:rowOff>63500</xdr:rowOff>
    </xdr:to>
    <mc:AlternateContent xmlns:mc="http://schemas.openxmlformats.org/markup-compatibility/2006" xmlns:sle15="http://schemas.microsoft.com/office/drawing/2012/slicer">
      <mc:Choice Requires="sle15">
        <xdr:graphicFrame macro="">
          <xdr:nvGraphicFramePr>
            <xdr:cNvPr id="12" name="Link to extent parameters"/>
            <xdr:cNvGraphicFramePr/>
          </xdr:nvGraphicFramePr>
          <xdr:xfrm>
            <a:off x="0" y="0"/>
            <a:ext cx="0" cy="0"/>
          </xdr:xfrm>
          <a:graphic>
            <a:graphicData uri="http://schemas.microsoft.com/office/drawing/2010/slicer">
              <sle:slicer xmlns:sle="http://schemas.microsoft.com/office/drawing/2010/slicer" name="Link to extent parameters"/>
            </a:graphicData>
          </a:graphic>
        </xdr:graphicFrame>
      </mc:Choice>
      <mc:Fallback xmlns="">
        <xdr:sp macro="" textlink="">
          <xdr:nvSpPr>
            <xdr:cNvPr id="0" name=""/>
            <xdr:cNvSpPr>
              <a:spLocks noTextEdit="1"/>
            </xdr:cNvSpPr>
          </xdr:nvSpPr>
          <xdr:spPr>
            <a:xfrm>
              <a:off x="2883807" y="1282700"/>
              <a:ext cx="1916793" cy="22606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446314</xdr:colOff>
      <xdr:row>7</xdr:row>
      <xdr:rowOff>177800</xdr:rowOff>
    </xdr:from>
    <xdr:to>
      <xdr:col>0</xdr:col>
      <xdr:colOff>2275114</xdr:colOff>
      <xdr:row>11</xdr:row>
      <xdr:rowOff>63499</xdr:rowOff>
    </xdr:to>
    <mc:AlternateContent xmlns:mc="http://schemas.openxmlformats.org/markup-compatibility/2006" xmlns:sle15="http://schemas.microsoft.com/office/drawing/2012/slicer">
      <mc:Choice Requires="sle15">
        <xdr:graphicFrame macro="">
          <xdr:nvGraphicFramePr>
            <xdr:cNvPr id="13" name="Condition account"/>
            <xdr:cNvGraphicFramePr/>
          </xdr:nvGraphicFramePr>
          <xdr:xfrm>
            <a:off x="0" y="0"/>
            <a:ext cx="0" cy="0"/>
          </xdr:xfrm>
          <a:graphic>
            <a:graphicData uri="http://schemas.microsoft.com/office/drawing/2010/slicer">
              <sle:slicer xmlns:sle="http://schemas.microsoft.com/office/drawing/2010/slicer" name="Condition account"/>
            </a:graphicData>
          </a:graphic>
        </xdr:graphicFrame>
      </mc:Choice>
      <mc:Fallback xmlns="">
        <xdr:sp macro="" textlink="">
          <xdr:nvSpPr>
            <xdr:cNvPr id="0" name=""/>
            <xdr:cNvSpPr>
              <a:spLocks noTextEdit="1"/>
            </xdr:cNvSpPr>
          </xdr:nvSpPr>
          <xdr:spPr>
            <a:xfrm>
              <a:off x="446314" y="2133600"/>
              <a:ext cx="1828800" cy="64769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2002064</xdr:colOff>
      <xdr:row>3</xdr:row>
      <xdr:rowOff>78921</xdr:rowOff>
    </xdr:from>
    <xdr:to>
      <xdr:col>2</xdr:col>
      <xdr:colOff>3830864</xdr:colOff>
      <xdr:row>15</xdr:row>
      <xdr:rowOff>38100</xdr:rowOff>
    </xdr:to>
    <mc:AlternateContent xmlns:mc="http://schemas.openxmlformats.org/markup-compatibility/2006" xmlns:sle15="http://schemas.microsoft.com/office/drawing/2012/slicer">
      <mc:Choice Requires="sle15">
        <xdr:graphicFrame macro="">
          <xdr:nvGraphicFramePr>
            <xdr:cNvPr id="17" name="Link to condition parameters"/>
            <xdr:cNvGraphicFramePr/>
          </xdr:nvGraphicFramePr>
          <xdr:xfrm>
            <a:off x="0" y="0"/>
            <a:ext cx="0" cy="0"/>
          </xdr:xfrm>
          <a:graphic>
            <a:graphicData uri="http://schemas.microsoft.com/office/drawing/2010/slicer">
              <sle:slicer xmlns:sle="http://schemas.microsoft.com/office/drawing/2010/slicer" name="Link to condition parameters"/>
            </a:graphicData>
          </a:graphic>
        </xdr:graphicFrame>
      </mc:Choice>
      <mc:Fallback xmlns="">
        <xdr:sp macro="" textlink="">
          <xdr:nvSpPr>
            <xdr:cNvPr id="0" name=""/>
            <xdr:cNvSpPr>
              <a:spLocks noTextEdit="1"/>
            </xdr:cNvSpPr>
          </xdr:nvSpPr>
          <xdr:spPr>
            <a:xfrm>
              <a:off x="4859564" y="1272721"/>
              <a:ext cx="1828800" cy="224517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446315</xdr:colOff>
      <xdr:row>11</xdr:row>
      <xdr:rowOff>165101</xdr:rowOff>
    </xdr:from>
    <xdr:to>
      <xdr:col>0</xdr:col>
      <xdr:colOff>2275115</xdr:colOff>
      <xdr:row>15</xdr:row>
      <xdr:rowOff>25400</xdr:rowOff>
    </xdr:to>
    <mc:AlternateContent xmlns:mc="http://schemas.openxmlformats.org/markup-compatibility/2006" xmlns:sle15="http://schemas.microsoft.com/office/drawing/2012/slicer">
      <mc:Choice Requires="sle15">
        <xdr:graphicFrame macro="">
          <xdr:nvGraphicFramePr>
            <xdr:cNvPr id="18" name="Service account"/>
            <xdr:cNvGraphicFramePr/>
          </xdr:nvGraphicFramePr>
          <xdr:xfrm>
            <a:off x="0" y="0"/>
            <a:ext cx="0" cy="0"/>
          </xdr:xfrm>
          <a:graphic>
            <a:graphicData uri="http://schemas.microsoft.com/office/drawing/2010/slicer">
              <sle:slicer xmlns:sle="http://schemas.microsoft.com/office/drawing/2010/slicer" name="Service account"/>
            </a:graphicData>
          </a:graphic>
        </xdr:graphicFrame>
      </mc:Choice>
      <mc:Fallback xmlns="">
        <xdr:sp macro="" textlink="">
          <xdr:nvSpPr>
            <xdr:cNvPr id="0" name=""/>
            <xdr:cNvSpPr>
              <a:spLocks noTextEdit="1"/>
            </xdr:cNvSpPr>
          </xdr:nvSpPr>
          <xdr:spPr>
            <a:xfrm>
              <a:off x="446315" y="2882901"/>
              <a:ext cx="1828800" cy="62229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3939722</xdr:colOff>
      <xdr:row>3</xdr:row>
      <xdr:rowOff>101600</xdr:rowOff>
    </xdr:from>
    <xdr:to>
      <xdr:col>2</xdr:col>
      <xdr:colOff>5768522</xdr:colOff>
      <xdr:row>15</xdr:row>
      <xdr:rowOff>25399</xdr:rowOff>
    </xdr:to>
    <mc:AlternateContent xmlns:mc="http://schemas.openxmlformats.org/markup-compatibility/2006" xmlns:sle15="http://schemas.microsoft.com/office/drawing/2012/slicer">
      <mc:Choice Requires="sle15">
        <xdr:graphicFrame macro="">
          <xdr:nvGraphicFramePr>
            <xdr:cNvPr id="19" name="Link to service parameters"/>
            <xdr:cNvGraphicFramePr/>
          </xdr:nvGraphicFramePr>
          <xdr:xfrm>
            <a:off x="0" y="0"/>
            <a:ext cx="0" cy="0"/>
          </xdr:xfrm>
          <a:graphic>
            <a:graphicData uri="http://schemas.microsoft.com/office/drawing/2010/slicer">
              <sle:slicer xmlns:sle="http://schemas.microsoft.com/office/drawing/2010/slicer" name="Link to service parameters"/>
            </a:graphicData>
          </a:graphic>
        </xdr:graphicFrame>
      </mc:Choice>
      <mc:Fallback xmlns="">
        <xdr:sp macro="" textlink="">
          <xdr:nvSpPr>
            <xdr:cNvPr id="0" name=""/>
            <xdr:cNvSpPr>
              <a:spLocks noTextEdit="1"/>
            </xdr:cNvSpPr>
          </xdr:nvSpPr>
          <xdr:spPr>
            <a:xfrm>
              <a:off x="6797222" y="1295400"/>
              <a:ext cx="1828800" cy="220979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51254</xdr:colOff>
      <xdr:row>3</xdr:row>
      <xdr:rowOff>136525</xdr:rowOff>
    </xdr:from>
    <xdr:to>
      <xdr:col>4</xdr:col>
      <xdr:colOff>3314700</xdr:colOff>
      <xdr:row>36</xdr:row>
      <xdr:rowOff>50800</xdr:rowOff>
    </xdr:to>
    <mc:AlternateContent xmlns:mc="http://schemas.openxmlformats.org/markup-compatibility/2006" xmlns:sle15="http://schemas.microsoft.com/office/drawing/2012/slicer">
      <mc:Choice Requires="sle15">
        <xdr:graphicFrame macro="">
          <xdr:nvGraphicFramePr>
            <xdr:cNvPr id="20" name="Copernicus Product"/>
            <xdr:cNvGraphicFramePr/>
          </xdr:nvGraphicFramePr>
          <xdr:xfrm>
            <a:off x="0" y="0"/>
            <a:ext cx="0" cy="0"/>
          </xdr:xfrm>
          <a:graphic>
            <a:graphicData uri="http://schemas.microsoft.com/office/drawing/2010/slicer">
              <sle:slicer xmlns:sle="http://schemas.microsoft.com/office/drawing/2010/slicer" name="Copernicus Product"/>
            </a:graphicData>
          </a:graphic>
        </xdr:graphicFrame>
      </mc:Choice>
      <mc:Fallback xmlns="">
        <xdr:sp macro="" textlink="">
          <xdr:nvSpPr>
            <xdr:cNvPr id="0" name=""/>
            <xdr:cNvSpPr>
              <a:spLocks noTextEdit="1"/>
            </xdr:cNvSpPr>
          </xdr:nvSpPr>
          <xdr:spPr>
            <a:xfrm>
              <a:off x="9093654" y="1330325"/>
              <a:ext cx="3263446" cy="62007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136071</xdr:colOff>
      <xdr:row>76</xdr:row>
      <xdr:rowOff>104774</xdr:rowOff>
    </xdr:from>
    <xdr:to>
      <xdr:col>4</xdr:col>
      <xdr:colOff>1088571</xdr:colOff>
      <xdr:row>90</xdr:row>
      <xdr:rowOff>180974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1423802</xdr:colOff>
      <xdr:row>79</xdr:row>
      <xdr:rowOff>94260</xdr:rowOff>
    </xdr:from>
    <xdr:to>
      <xdr:col>8</xdr:col>
      <xdr:colOff>961159</xdr:colOff>
      <xdr:row>93</xdr:row>
      <xdr:rowOff>170460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515833</xdr:colOff>
      <xdr:row>97</xdr:row>
      <xdr:rowOff>10145</xdr:rowOff>
    </xdr:from>
    <xdr:to>
      <xdr:col>8</xdr:col>
      <xdr:colOff>801583</xdr:colOff>
      <xdr:row>111</xdr:row>
      <xdr:rowOff>86345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1749136</xdr:colOff>
      <xdr:row>87</xdr:row>
      <xdr:rowOff>178377</xdr:rowOff>
    </xdr:from>
    <xdr:to>
      <xdr:col>20</xdr:col>
      <xdr:colOff>51955</xdr:colOff>
      <xdr:row>109</xdr:row>
      <xdr:rowOff>51954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Extent_account" sourceName="Extent account">
  <extLst>
    <x:ext xmlns:x15="http://schemas.microsoft.com/office/spreadsheetml/2010/11/main" uri="{2F2917AC-EB37-4324-AD4E-5DD8C200BD13}">
      <x15:tableSlicerCache tableId="1" column="6"/>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Link_to_extent_parameters" sourceName="Link to extent parameters">
  <extLst>
    <x:ext xmlns:x15="http://schemas.microsoft.com/office/spreadsheetml/2010/11/main" uri="{2F2917AC-EB37-4324-AD4E-5DD8C200BD13}">
      <x15:tableSlicerCache tableId="1" column="2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Condition_account" sourceName="Condition account">
  <extLst>
    <x:ext xmlns:x15="http://schemas.microsoft.com/office/spreadsheetml/2010/11/main" uri="{2F2917AC-EB37-4324-AD4E-5DD8C200BD13}">
      <x15:tableSlicerCache tableId="1" column="2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Link_to_condition_parameters" sourceName="Link to condition parameters">
  <extLst>
    <x:ext xmlns:x15="http://schemas.microsoft.com/office/spreadsheetml/2010/11/main" uri="{2F2917AC-EB37-4324-AD4E-5DD8C200BD13}">
      <x15:tableSlicerCache tableId="1" column="25"/>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Service_account" sourceName="Service account">
  <extLst>
    <x:ext xmlns:x15="http://schemas.microsoft.com/office/spreadsheetml/2010/11/main" uri="{2F2917AC-EB37-4324-AD4E-5DD8C200BD13}">
      <x15:tableSlicerCache tableId="1" column="22"/>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Link_to_service_parameters" sourceName="Link to service parameters">
  <extLst>
    <x:ext xmlns:x15="http://schemas.microsoft.com/office/spreadsheetml/2010/11/main" uri="{2F2917AC-EB37-4324-AD4E-5DD8C200BD13}">
      <x15:tableSlicerCache tableId="1" column="7"/>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Slicer_Copernicus_Product" sourceName="Copernicus Product">
  <extLst>
    <x:ext xmlns:x15="http://schemas.microsoft.com/office/spreadsheetml/2010/11/main" uri="{2F2917AC-EB37-4324-AD4E-5DD8C200BD13}">
      <x15:tableSlicerCache tableId="1"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Extent account" cache="Slicer_Extent_account" caption="Extent account" startItem="1" rowHeight="241300"/>
  <slicer name="Link to extent parameters" cache="Slicer_Link_to_extent_parameters" caption="Link to extent parameters" rowHeight="241300"/>
  <slicer name="Condition account" cache="Slicer_Condition_account" caption="Condition account" rowHeight="241300"/>
  <slicer name="Link to condition parameters" cache="Slicer_Link_to_condition_parameters" caption="Link to condition parameters" rowHeight="241300"/>
  <slicer name="Service account" cache="Slicer_Service_account" caption="Service account" startItem="1" rowHeight="241300"/>
  <slicer name="Link to service parameters" cache="Slicer_Link_to_service_parameters" caption="Link to service parameters" rowHeight="241300"/>
  <slicer name="Copernicus Product" cache="Slicer_Copernicus_Product" caption="Copernicus Product" rowHeight="241300"/>
</slicers>
</file>

<file path=xl/tables/table1.xml><?xml version="1.0" encoding="utf-8"?>
<table xmlns="http://schemas.openxmlformats.org/spreadsheetml/2006/main" id="1" name="Copernicus_Database" displayName="Copernicus_Database" ref="A1:X48" totalsRowShown="0" headerRowDxfId="26" headerRowBorderDxfId="25" tableBorderDxfId="24">
  <autoFilter ref="A1:X48"/>
  <sortState ref="A2:Y46">
    <sortCondition ref="B1:B46"/>
  </sortState>
  <tableColumns count="24">
    <tableColumn id="1" name="Dataset #" dataDxfId="23"/>
    <tableColumn id="2" name="Component" dataDxfId="22"/>
    <tableColumn id="3" name="Sub-component  / Domain " dataDxfId="21"/>
    <tableColumn id="4" name="Copernicus Product" dataDxfId="20"/>
    <tableColumn id="5" name="Dataset description" dataDxfId="19"/>
    <tableColumn id="6" name="Extent account" dataDxfId="18"/>
    <tableColumn id="24" name="Link to extent parameters" dataDxfId="17"/>
    <tableColumn id="23" name="Condition account" dataDxfId="16"/>
    <tableColumn id="25" name="Link to condition parameters" dataDxfId="15"/>
    <tableColumn id="22" name="Service account" dataDxfId="14"/>
    <tableColumn id="7" name="Link to service parameters" dataDxfId="13"/>
    <tableColumn id="8" name="Use and limitations of data for describing account (thematic accuracy - approx. 50 words)" dataDxfId="12"/>
    <tableColumn id="9" name="Targets / possibilities for improving thematic accuracy of data for describing account (approx. 50 words)" dataDxfId="11"/>
    <tableColumn id="10" name="Ecosystem specificity" dataDxfId="10"/>
    <tableColumn id="11" name="Access" dataDxfId="9" dataCellStyle="Hyperlink"/>
    <tableColumn id="12" name="Product Version" dataDxfId="8"/>
    <tableColumn id="13" name="Status" dataDxfId="7"/>
    <tableColumn id="14" name="Sensor" dataDxfId="6"/>
    <tableColumn id="15" name="Data type" dataDxfId="5"/>
    <tableColumn id="16" name="Spatial coverage" dataDxfId="4"/>
    <tableColumn id="17" name="Maximum spatial resolution (m)" dataDxfId="3"/>
    <tableColumn id="18" name="Temporal coverage" dataDxfId="2"/>
    <tableColumn id="19" name="Timeliness" dataDxfId="1"/>
    <tableColumn id="20" name="Product provide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land.copernicus.eu/pan-european/high-resolution-layers/small-woody-features" TargetMode="External"/><Relationship Id="rId18" Type="http://schemas.openxmlformats.org/officeDocument/2006/relationships/hyperlink" Target="https://land.copernicus.eu/global/content/first-snow-cover-extent-products-over-europe" TargetMode="External"/><Relationship Id="rId26" Type="http://schemas.openxmlformats.org/officeDocument/2006/relationships/hyperlink" Target="https://land.copernicus.eu/pan-european/high-resolution-layers/grassland" TargetMode="External"/><Relationship Id="rId39" Type="http://schemas.openxmlformats.org/officeDocument/2006/relationships/comments" Target="../comments1.xml"/><Relationship Id="rId21" Type="http://schemas.openxmlformats.org/officeDocument/2006/relationships/hyperlink" Target="https://land.copernicus.eu/global/products/wb" TargetMode="External"/><Relationship Id="rId34" Type="http://schemas.openxmlformats.org/officeDocument/2006/relationships/hyperlink" Target="https://land.copernicus.eu/imagery-in-situ/eu-hydro/eu-hydro-river-network-database" TargetMode="External"/><Relationship Id="rId7" Type="http://schemas.openxmlformats.org/officeDocument/2006/relationships/hyperlink" Target="http://land.copernicus.eu/local/natura" TargetMode="External"/><Relationship Id="rId12" Type="http://schemas.openxmlformats.org/officeDocument/2006/relationships/hyperlink" Target="http://land.copernicus.eu/local/urban-atlas/street-tree-layer-stl/view" TargetMode="External"/><Relationship Id="rId17" Type="http://schemas.openxmlformats.org/officeDocument/2006/relationships/hyperlink" Target="https://land.copernicus.eu/global/content/first-snow-water-equivalent-products" TargetMode="External"/><Relationship Id="rId25" Type="http://schemas.openxmlformats.org/officeDocument/2006/relationships/hyperlink" Target="https://land.copernicus.eu/pan-european/high-resolution-layers/forests/dominant-leaf-type" TargetMode="External"/><Relationship Id="rId33" Type="http://schemas.openxmlformats.org/officeDocument/2006/relationships/hyperlink" Target="https://land.copernicus.eu/local/coastal-zones" TargetMode="External"/><Relationship Id="rId38" Type="http://schemas.openxmlformats.org/officeDocument/2006/relationships/table" Target="../tables/table1.xml"/><Relationship Id="rId2" Type="http://schemas.openxmlformats.org/officeDocument/2006/relationships/hyperlink" Target="https://land.copernicus.eu/pan-european/high-resolution-layers/forests/forest-type-1" TargetMode="External"/><Relationship Id="rId16" Type="http://schemas.openxmlformats.org/officeDocument/2006/relationships/hyperlink" Target="http://land.copernicus.eu/pan-european/satellite-derived-products/eu-dem" TargetMode="External"/><Relationship Id="rId20" Type="http://schemas.openxmlformats.org/officeDocument/2006/relationships/hyperlink" Target="https://land.copernicus.eu/global/products/vci" TargetMode="External"/><Relationship Id="rId29" Type="http://schemas.openxmlformats.org/officeDocument/2006/relationships/hyperlink" Target="https://land.copernicus.eu/pan-european/biophysical-parameters/high-resolution-vegetation-phenology-and-productivity" TargetMode="External"/><Relationship Id="rId1" Type="http://schemas.openxmlformats.org/officeDocument/2006/relationships/hyperlink" Target="http://land.copernicus.eu/pan-european/high-resolution-layers/imperviousness" TargetMode="External"/><Relationship Id="rId6" Type="http://schemas.openxmlformats.org/officeDocument/2006/relationships/hyperlink" Target="http://land.copernicus.eu/local/riparian-zones/land-cover-land-use-lclu-image/view" TargetMode="External"/><Relationship Id="rId11" Type="http://schemas.openxmlformats.org/officeDocument/2006/relationships/hyperlink" Target="http://land.copernicus.eu/pan-european/high-resolution-layers/forests/tree-cover-density/view" TargetMode="External"/><Relationship Id="rId24" Type="http://schemas.openxmlformats.org/officeDocument/2006/relationships/hyperlink" Target="https://land.copernicus.eu/imagery-in-situ" TargetMode="External"/><Relationship Id="rId32" Type="http://schemas.openxmlformats.org/officeDocument/2006/relationships/hyperlink" Target="https://land.copernicus.eu/local/urban-atlas/building-height-2012?tab=metadata" TargetMode="External"/><Relationship Id="rId37" Type="http://schemas.openxmlformats.org/officeDocument/2006/relationships/vmlDrawing" Target="../drawings/vmlDrawing1.vml"/><Relationship Id="rId5" Type="http://schemas.openxmlformats.org/officeDocument/2006/relationships/hyperlink" Target="http://land.copernicus.eu/local/urban-atlas" TargetMode="External"/><Relationship Id="rId15" Type="http://schemas.openxmlformats.org/officeDocument/2006/relationships/hyperlink" Target="https://land.copernicus.eu/imagery-in-situ/eu-hydro/eu-hydro-river-network-database" TargetMode="External"/><Relationship Id="rId23" Type="http://schemas.openxmlformats.org/officeDocument/2006/relationships/hyperlink" Target="https://land.copernicus.eu/global/products/lswt" TargetMode="External"/><Relationship Id="rId28" Type="http://schemas.openxmlformats.org/officeDocument/2006/relationships/hyperlink" Target="https://land.copernicus.eu/pan-european/high-resolution-layers/water-wetness" TargetMode="External"/><Relationship Id="rId36" Type="http://schemas.openxmlformats.org/officeDocument/2006/relationships/drawing" Target="../drawings/drawing2.xml"/><Relationship Id="rId10" Type="http://schemas.openxmlformats.org/officeDocument/2006/relationships/hyperlink" Target="https://land.copernicus.eu/global/products/ba" TargetMode="External"/><Relationship Id="rId19" Type="http://schemas.openxmlformats.org/officeDocument/2006/relationships/hyperlink" Target="http://land.copernicus.eu/local/urban-atlas" TargetMode="External"/><Relationship Id="rId31" Type="http://schemas.openxmlformats.org/officeDocument/2006/relationships/hyperlink" Target="https://land.copernicus.eu/local/riparian-zones/riparian-zones-delineation?tab=metadata" TargetMode="External"/><Relationship Id="rId4" Type="http://schemas.openxmlformats.org/officeDocument/2006/relationships/hyperlink" Target="http://land.copernicus.eu/pan-european/GHSL/european-settlement-map" TargetMode="External"/><Relationship Id="rId9" Type="http://schemas.openxmlformats.org/officeDocument/2006/relationships/hyperlink" Target="https://land.copernicus.eu/global/products/fapar" TargetMode="External"/><Relationship Id="rId14" Type="http://schemas.openxmlformats.org/officeDocument/2006/relationships/hyperlink" Target="http://land.copernicus.vgt.vito.be/PDF/portal/Application.html" TargetMode="External"/><Relationship Id="rId22" Type="http://schemas.openxmlformats.org/officeDocument/2006/relationships/hyperlink" Target="https://land.copernicus.eu/global/products/ssm" TargetMode="External"/><Relationship Id="rId27" Type="http://schemas.openxmlformats.org/officeDocument/2006/relationships/hyperlink" Target="https://land.copernicus.eu/pan-european/high-resolution-layers/water-wetness" TargetMode="External"/><Relationship Id="rId30" Type="http://schemas.openxmlformats.org/officeDocument/2006/relationships/hyperlink" Target="https://land.copernicus.eu/pan-european/biophysical-parameters/high-resolution-snow-and-ice-monitoring" TargetMode="External"/><Relationship Id="rId35" Type="http://schemas.openxmlformats.org/officeDocument/2006/relationships/printerSettings" Target="../printerSettings/printerSettings1.bin"/><Relationship Id="rId8" Type="http://schemas.openxmlformats.org/officeDocument/2006/relationships/hyperlink" Target="https://land.copernicus.eu/local/riparian-zones/green-linear-elements-gle-image?tab=metadata" TargetMode="External"/><Relationship Id="rId3" Type="http://schemas.openxmlformats.org/officeDocument/2006/relationships/hyperlink" Target="https://land.copernicus.eu/imagery-in-situ/eu-hydro/eu-hydro-coastline?tab=meta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zoomScale="75" zoomScaleNormal="75" workbookViewId="0">
      <selection activeCell="A4" sqref="A4:F37"/>
    </sheetView>
  </sheetViews>
  <sheetFormatPr defaultRowHeight="15" x14ac:dyDescent="0.25"/>
  <cols>
    <col min="1" max="1" width="35" customWidth="1"/>
    <col min="2" max="2" width="2.42578125" customWidth="1"/>
    <col min="3" max="3" width="78.42578125" customWidth="1"/>
    <col min="4" max="4" width="2.5703125" customWidth="1"/>
    <col min="5" max="5" width="45.85546875" customWidth="1"/>
    <col min="6" max="6" width="32.140625" customWidth="1"/>
  </cols>
  <sheetData>
    <row r="1" spans="1:6" ht="18.75" x14ac:dyDescent="0.3">
      <c r="A1" s="55" t="s">
        <v>288</v>
      </c>
    </row>
    <row r="3" spans="1:6" ht="75" x14ac:dyDescent="0.25">
      <c r="A3" s="57" t="s">
        <v>284</v>
      </c>
      <c r="B3" s="58"/>
      <c r="C3" s="57" t="s">
        <v>285</v>
      </c>
      <c r="D3" s="56"/>
      <c r="E3" s="57" t="s">
        <v>283</v>
      </c>
      <c r="F3" s="57" t="s">
        <v>286</v>
      </c>
    </row>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6"/>
  <sheetViews>
    <sheetView tabSelected="1" zoomScale="85" zoomScaleNormal="85" workbookViewId="0">
      <pane xSplit="1" ySplit="1" topLeftCell="D2" activePane="bottomRight" state="frozen"/>
      <selection pane="topRight" activeCell="B1" sqref="B1"/>
      <selection pane="bottomLeft" activeCell="A2" sqref="A2"/>
      <selection pane="bottomRight" activeCell="A2" sqref="A2"/>
    </sheetView>
  </sheetViews>
  <sheetFormatPr defaultRowHeight="15" x14ac:dyDescent="0.25"/>
  <cols>
    <col min="1" max="1" width="12.42578125" bestFit="1" customWidth="1"/>
    <col min="2" max="2" width="12.42578125" customWidth="1"/>
    <col min="3" max="3" width="12.7109375" bestFit="1" customWidth="1"/>
    <col min="4" max="4" width="11.140625" bestFit="1" customWidth="1"/>
    <col min="5" max="5" width="25" bestFit="1" customWidth="1"/>
    <col min="6" max="6" width="11.140625" bestFit="1" customWidth="1"/>
    <col min="7" max="7" width="16" customWidth="1"/>
    <col min="8" max="8" width="14" bestFit="1" customWidth="1"/>
    <col min="9" max="9" width="17.28515625" customWidth="1"/>
    <col min="10" max="10" width="12.140625" bestFit="1" customWidth="1"/>
    <col min="11" max="11" width="17.7109375" style="41" customWidth="1"/>
    <col min="12" max="12" width="29.85546875" customWidth="1"/>
    <col min="13" max="13" width="26.28515625" bestFit="1" customWidth="1"/>
    <col min="14" max="14" width="11" bestFit="1" customWidth="1"/>
    <col min="15" max="15" width="11.28515625" bestFit="1" customWidth="1"/>
    <col min="16" max="16" width="11.140625" bestFit="1" customWidth="1"/>
    <col min="17" max="17" width="12.7109375" bestFit="1" customWidth="1"/>
    <col min="18" max="18" width="22.28515625" bestFit="1" customWidth="1"/>
    <col min="19" max="19" width="7.85546875" bestFit="1" customWidth="1"/>
    <col min="20" max="20" width="14.140625" bestFit="1" customWidth="1"/>
    <col min="21" max="21" width="11.140625" bestFit="1" customWidth="1"/>
    <col min="22" max="22" width="15" bestFit="1" customWidth="1"/>
    <col min="23" max="23" width="55.7109375" bestFit="1" customWidth="1"/>
    <col min="24" max="24" width="11.140625" hidden="1" customWidth="1"/>
  </cols>
  <sheetData>
    <row r="1" spans="1:24" ht="78.75" x14ac:dyDescent="0.25">
      <c r="A1" s="23" t="s">
        <v>51</v>
      </c>
      <c r="B1" s="24" t="s">
        <v>4</v>
      </c>
      <c r="C1" s="24" t="s">
        <v>116</v>
      </c>
      <c r="D1" s="24" t="s">
        <v>281</v>
      </c>
      <c r="E1" s="24" t="s">
        <v>165</v>
      </c>
      <c r="F1" s="24" t="s">
        <v>169</v>
      </c>
      <c r="G1" s="24" t="s">
        <v>16</v>
      </c>
      <c r="H1" s="24" t="s">
        <v>7</v>
      </c>
      <c r="I1" s="24" t="s">
        <v>17</v>
      </c>
      <c r="J1" s="24" t="s">
        <v>176</v>
      </c>
      <c r="K1" s="40" t="s">
        <v>177</v>
      </c>
      <c r="L1" s="24" t="s">
        <v>248</v>
      </c>
      <c r="M1" s="24" t="s">
        <v>178</v>
      </c>
      <c r="N1" s="24" t="s">
        <v>12</v>
      </c>
      <c r="O1" s="24" t="s">
        <v>37</v>
      </c>
      <c r="P1" s="25" t="s">
        <v>35</v>
      </c>
      <c r="Q1" s="25" t="s">
        <v>38</v>
      </c>
      <c r="R1" s="25" t="s">
        <v>39</v>
      </c>
      <c r="S1" s="25" t="s">
        <v>46</v>
      </c>
      <c r="T1" s="25" t="s">
        <v>41</v>
      </c>
      <c r="U1" s="25" t="s">
        <v>122</v>
      </c>
      <c r="V1" s="25" t="s">
        <v>42</v>
      </c>
      <c r="W1" s="25" t="s">
        <v>44</v>
      </c>
      <c r="X1" s="26" t="s">
        <v>45</v>
      </c>
    </row>
    <row r="2" spans="1:24" ht="216" x14ac:dyDescent="0.25">
      <c r="A2" s="18">
        <v>1</v>
      </c>
      <c r="B2" s="1" t="s">
        <v>0</v>
      </c>
      <c r="C2" s="2" t="s">
        <v>13</v>
      </c>
      <c r="D2" s="3" t="s">
        <v>1</v>
      </c>
      <c r="E2" s="3" t="s">
        <v>8</v>
      </c>
      <c r="F2" s="15" t="s">
        <v>189</v>
      </c>
      <c r="G2" s="15" t="s">
        <v>201</v>
      </c>
      <c r="H2" s="29" t="s">
        <v>188</v>
      </c>
      <c r="I2" s="29" t="s">
        <v>265</v>
      </c>
      <c r="J2" s="29" t="s">
        <v>189</v>
      </c>
      <c r="K2" s="42" t="s">
        <v>201</v>
      </c>
      <c r="L2" s="4" t="s">
        <v>238</v>
      </c>
      <c r="M2" s="4" t="s">
        <v>166</v>
      </c>
      <c r="N2" s="15" t="s">
        <v>18</v>
      </c>
      <c r="O2" s="14" t="s">
        <v>136</v>
      </c>
      <c r="P2" s="4">
        <v>1</v>
      </c>
      <c r="Q2" s="16" t="s">
        <v>68</v>
      </c>
      <c r="R2" s="5" t="s">
        <v>40</v>
      </c>
      <c r="S2" s="5" t="s">
        <v>138</v>
      </c>
      <c r="T2" s="16" t="s">
        <v>0</v>
      </c>
      <c r="U2" s="4">
        <v>300</v>
      </c>
      <c r="V2" s="16" t="s">
        <v>76</v>
      </c>
      <c r="W2" s="16" t="s">
        <v>83</v>
      </c>
      <c r="X2" s="19" t="s">
        <v>139</v>
      </c>
    </row>
    <row r="3" spans="1:24" ht="156" x14ac:dyDescent="0.25">
      <c r="A3" s="18">
        <v>2</v>
      </c>
      <c r="B3" s="1" t="s">
        <v>0</v>
      </c>
      <c r="C3" s="2" t="s">
        <v>13</v>
      </c>
      <c r="D3" s="1" t="s">
        <v>9</v>
      </c>
      <c r="E3" s="3" t="s">
        <v>11</v>
      </c>
      <c r="F3" s="15" t="s">
        <v>24</v>
      </c>
      <c r="G3" s="15" t="s">
        <v>201</v>
      </c>
      <c r="H3" s="29" t="s">
        <v>188</v>
      </c>
      <c r="I3" s="29" t="s">
        <v>193</v>
      </c>
      <c r="J3" s="29" t="s">
        <v>24</v>
      </c>
      <c r="K3" s="42" t="s">
        <v>201</v>
      </c>
      <c r="L3" s="4" t="s">
        <v>261</v>
      </c>
      <c r="M3" s="4" t="s">
        <v>217</v>
      </c>
      <c r="N3" s="15" t="s">
        <v>15</v>
      </c>
      <c r="O3" s="14" t="s">
        <v>10</v>
      </c>
      <c r="P3" s="4">
        <v>1</v>
      </c>
      <c r="Q3" s="5" t="s">
        <v>36</v>
      </c>
      <c r="R3" s="5" t="s">
        <v>40</v>
      </c>
      <c r="S3" s="5" t="s">
        <v>138</v>
      </c>
      <c r="T3" s="5" t="s">
        <v>0</v>
      </c>
      <c r="U3" s="4">
        <v>300</v>
      </c>
      <c r="V3" s="11" t="s">
        <v>43</v>
      </c>
      <c r="W3" s="4" t="s">
        <v>266</v>
      </c>
      <c r="X3" s="19" t="s">
        <v>139</v>
      </c>
    </row>
    <row r="4" spans="1:24" ht="132" x14ac:dyDescent="0.25">
      <c r="A4" s="18">
        <v>3</v>
      </c>
      <c r="B4" s="1" t="s">
        <v>0</v>
      </c>
      <c r="C4" s="3" t="s">
        <v>13</v>
      </c>
      <c r="D4" s="3" t="s">
        <v>52</v>
      </c>
      <c r="E4" s="1" t="s">
        <v>91</v>
      </c>
      <c r="F4" s="15" t="s">
        <v>24</v>
      </c>
      <c r="G4" s="15" t="s">
        <v>201</v>
      </c>
      <c r="H4" s="29" t="s">
        <v>188</v>
      </c>
      <c r="I4" s="29" t="s">
        <v>265</v>
      </c>
      <c r="J4" s="29" t="s">
        <v>24</v>
      </c>
      <c r="K4" s="42" t="s">
        <v>201</v>
      </c>
      <c r="L4" s="4" t="s">
        <v>262</v>
      </c>
      <c r="M4" s="4" t="s">
        <v>161</v>
      </c>
      <c r="N4" s="15" t="s">
        <v>18</v>
      </c>
      <c r="O4" s="4" t="s">
        <v>128</v>
      </c>
      <c r="P4" s="4">
        <v>1</v>
      </c>
      <c r="Q4" s="4" t="s">
        <v>68</v>
      </c>
      <c r="R4" s="4" t="s">
        <v>40</v>
      </c>
      <c r="S4" s="5" t="s">
        <v>138</v>
      </c>
      <c r="T4" s="4" t="s">
        <v>0</v>
      </c>
      <c r="U4" s="4">
        <v>300</v>
      </c>
      <c r="V4" s="4" t="s">
        <v>90</v>
      </c>
      <c r="W4" s="4" t="s">
        <v>83</v>
      </c>
      <c r="X4" s="19" t="s">
        <v>139</v>
      </c>
    </row>
    <row r="5" spans="1:24" ht="180" x14ac:dyDescent="0.25">
      <c r="A5" s="18">
        <v>4</v>
      </c>
      <c r="B5" s="1" t="s">
        <v>0</v>
      </c>
      <c r="C5" s="3" t="s">
        <v>13</v>
      </c>
      <c r="D5" s="3" t="s">
        <v>53</v>
      </c>
      <c r="E5" s="36" t="s">
        <v>92</v>
      </c>
      <c r="F5" s="15" t="s">
        <v>189</v>
      </c>
      <c r="G5" s="15" t="s">
        <v>201</v>
      </c>
      <c r="H5" s="29" t="s">
        <v>188</v>
      </c>
      <c r="I5" s="29" t="s">
        <v>264</v>
      </c>
      <c r="J5" s="29" t="s">
        <v>189</v>
      </c>
      <c r="K5" s="42" t="s">
        <v>201</v>
      </c>
      <c r="L5" s="4" t="s">
        <v>289</v>
      </c>
      <c r="M5" s="4" t="s">
        <v>210</v>
      </c>
      <c r="N5" s="15" t="s">
        <v>18</v>
      </c>
      <c r="O5" s="4" t="s">
        <v>129</v>
      </c>
      <c r="P5" s="4">
        <v>1</v>
      </c>
      <c r="Q5" s="4" t="s">
        <v>68</v>
      </c>
      <c r="R5" s="11" t="s">
        <v>40</v>
      </c>
      <c r="S5" s="5" t="s">
        <v>138</v>
      </c>
      <c r="T5" s="4" t="s">
        <v>0</v>
      </c>
      <c r="U5" s="4">
        <v>300</v>
      </c>
      <c r="V5" s="4" t="s">
        <v>76</v>
      </c>
      <c r="W5" s="4" t="s">
        <v>83</v>
      </c>
      <c r="X5" s="19" t="s">
        <v>139</v>
      </c>
    </row>
    <row r="6" spans="1:24" ht="240" x14ac:dyDescent="0.25">
      <c r="A6" s="18">
        <v>5</v>
      </c>
      <c r="B6" s="1" t="s">
        <v>0</v>
      </c>
      <c r="C6" s="3" t="s">
        <v>13</v>
      </c>
      <c r="D6" s="3" t="s">
        <v>54</v>
      </c>
      <c r="E6" s="3" t="s">
        <v>93</v>
      </c>
      <c r="F6" s="15" t="s">
        <v>189</v>
      </c>
      <c r="G6" s="15" t="s">
        <v>201</v>
      </c>
      <c r="H6" s="29" t="s">
        <v>188</v>
      </c>
      <c r="I6" s="29" t="s">
        <v>265</v>
      </c>
      <c r="J6" s="29" t="s">
        <v>189</v>
      </c>
      <c r="K6" s="42" t="s">
        <v>201</v>
      </c>
      <c r="L6" s="4" t="s">
        <v>254</v>
      </c>
      <c r="M6" s="4" t="s">
        <v>167</v>
      </c>
      <c r="N6" s="15" t="s">
        <v>18</v>
      </c>
      <c r="O6" s="4" t="s">
        <v>130</v>
      </c>
      <c r="P6" s="4">
        <v>1</v>
      </c>
      <c r="Q6" s="4" t="s">
        <v>68</v>
      </c>
      <c r="R6" s="4" t="s">
        <v>40</v>
      </c>
      <c r="S6" s="5" t="s">
        <v>138</v>
      </c>
      <c r="T6" s="4" t="s">
        <v>0</v>
      </c>
      <c r="U6" s="4">
        <v>300</v>
      </c>
      <c r="V6" s="4" t="s">
        <v>76</v>
      </c>
      <c r="W6" s="4" t="s">
        <v>83</v>
      </c>
      <c r="X6" s="19" t="s">
        <v>139</v>
      </c>
    </row>
    <row r="7" spans="1:24" ht="204" x14ac:dyDescent="0.25">
      <c r="A7" s="18">
        <v>6</v>
      </c>
      <c r="B7" s="1" t="s">
        <v>0</v>
      </c>
      <c r="C7" s="3" t="s">
        <v>13</v>
      </c>
      <c r="D7" s="3" t="s">
        <v>55</v>
      </c>
      <c r="E7" s="3" t="s">
        <v>94</v>
      </c>
      <c r="F7" s="15" t="s">
        <v>188</v>
      </c>
      <c r="G7" s="15" t="s">
        <v>191</v>
      </c>
      <c r="H7" s="29" t="s">
        <v>189</v>
      </c>
      <c r="I7" s="29" t="s">
        <v>201</v>
      </c>
      <c r="J7" s="29" t="s">
        <v>24</v>
      </c>
      <c r="K7" s="42" t="s">
        <v>201</v>
      </c>
      <c r="L7" s="15" t="s">
        <v>411</v>
      </c>
      <c r="M7" s="15"/>
      <c r="N7" s="15" t="s">
        <v>34</v>
      </c>
      <c r="O7" s="4" t="s">
        <v>131</v>
      </c>
      <c r="P7" s="4">
        <v>2</v>
      </c>
      <c r="Q7" s="4"/>
      <c r="R7" s="11" t="s">
        <v>40</v>
      </c>
      <c r="S7" s="5" t="s">
        <v>138</v>
      </c>
      <c r="T7" s="4" t="s">
        <v>0</v>
      </c>
      <c r="U7" s="4">
        <v>100</v>
      </c>
      <c r="V7" s="4" t="s">
        <v>383</v>
      </c>
      <c r="W7" s="4" t="s">
        <v>47</v>
      </c>
      <c r="X7" s="19" t="s">
        <v>139</v>
      </c>
    </row>
    <row r="8" spans="1:24" ht="168" x14ac:dyDescent="0.25">
      <c r="A8" s="18">
        <v>7</v>
      </c>
      <c r="B8" s="27" t="s">
        <v>0</v>
      </c>
      <c r="C8" s="28" t="s">
        <v>13</v>
      </c>
      <c r="D8" s="28" t="s">
        <v>56</v>
      </c>
      <c r="E8" s="28" t="s">
        <v>121</v>
      </c>
      <c r="F8" s="15" t="s">
        <v>189</v>
      </c>
      <c r="G8" s="15" t="s">
        <v>201</v>
      </c>
      <c r="H8" s="29" t="s">
        <v>188</v>
      </c>
      <c r="I8" s="29" t="s">
        <v>265</v>
      </c>
      <c r="J8" s="29" t="s">
        <v>189</v>
      </c>
      <c r="K8" s="42" t="s">
        <v>201</v>
      </c>
      <c r="L8" s="4" t="s">
        <v>241</v>
      </c>
      <c r="M8" s="4" t="s">
        <v>162</v>
      </c>
      <c r="N8" s="15" t="s">
        <v>18</v>
      </c>
      <c r="O8" s="31" t="s">
        <v>132</v>
      </c>
      <c r="P8" s="32">
        <v>1</v>
      </c>
      <c r="Q8" s="32" t="s">
        <v>69</v>
      </c>
      <c r="R8" s="33" t="s">
        <v>40</v>
      </c>
      <c r="S8" s="33" t="s">
        <v>138</v>
      </c>
      <c r="T8" s="34" t="s">
        <v>0</v>
      </c>
      <c r="U8" s="29">
        <v>300</v>
      </c>
      <c r="V8" s="34" t="s">
        <v>77</v>
      </c>
      <c r="W8" s="32" t="s">
        <v>84</v>
      </c>
      <c r="X8" s="35" t="s">
        <v>139</v>
      </c>
    </row>
    <row r="9" spans="1:24" ht="192" x14ac:dyDescent="0.25">
      <c r="A9" s="18">
        <v>8</v>
      </c>
      <c r="B9" s="27" t="s">
        <v>0</v>
      </c>
      <c r="C9" s="28" t="s">
        <v>13</v>
      </c>
      <c r="D9" s="28" t="s">
        <v>57</v>
      </c>
      <c r="E9" s="28" t="s">
        <v>95</v>
      </c>
      <c r="F9" s="15" t="s">
        <v>189</v>
      </c>
      <c r="G9" s="15" t="s">
        <v>201</v>
      </c>
      <c r="H9" s="29" t="s">
        <v>188</v>
      </c>
      <c r="I9" s="29" t="s">
        <v>290</v>
      </c>
      <c r="J9" s="29" t="s">
        <v>189</v>
      </c>
      <c r="K9" s="42" t="s">
        <v>201</v>
      </c>
      <c r="L9" s="4" t="s">
        <v>412</v>
      </c>
      <c r="M9" s="4" t="s">
        <v>220</v>
      </c>
      <c r="N9" s="15" t="s">
        <v>18</v>
      </c>
      <c r="O9" s="31" t="s">
        <v>133</v>
      </c>
      <c r="P9" s="32">
        <v>3</v>
      </c>
      <c r="Q9" s="32" t="s">
        <v>69</v>
      </c>
      <c r="R9" s="33" t="s">
        <v>70</v>
      </c>
      <c r="S9" s="33" t="s">
        <v>138</v>
      </c>
      <c r="T9" s="34" t="s">
        <v>0</v>
      </c>
      <c r="U9" s="29">
        <v>10000</v>
      </c>
      <c r="V9" s="34" t="s">
        <v>78</v>
      </c>
      <c r="W9" s="32" t="s">
        <v>85</v>
      </c>
      <c r="X9" s="35" t="s">
        <v>139</v>
      </c>
    </row>
    <row r="10" spans="1:24" ht="132" x14ac:dyDescent="0.25">
      <c r="A10" s="18">
        <v>9</v>
      </c>
      <c r="B10" s="27" t="s">
        <v>0</v>
      </c>
      <c r="C10" s="28" t="s">
        <v>13</v>
      </c>
      <c r="D10" s="3" t="s">
        <v>297</v>
      </c>
      <c r="E10" s="3" t="s">
        <v>295</v>
      </c>
      <c r="F10" s="15" t="s">
        <v>189</v>
      </c>
      <c r="G10" s="15" t="s">
        <v>201</v>
      </c>
      <c r="H10" s="29" t="s">
        <v>188</v>
      </c>
      <c r="I10" s="29" t="s">
        <v>290</v>
      </c>
      <c r="J10" s="29" t="s">
        <v>189</v>
      </c>
      <c r="K10" s="42" t="s">
        <v>201</v>
      </c>
      <c r="L10" s="4" t="s">
        <v>413</v>
      </c>
      <c r="M10" s="4" t="s">
        <v>414</v>
      </c>
      <c r="N10" s="15" t="s">
        <v>18</v>
      </c>
      <c r="O10" s="14" t="s">
        <v>296</v>
      </c>
      <c r="P10" s="32">
        <v>3</v>
      </c>
      <c r="Q10" s="32" t="s">
        <v>302</v>
      </c>
      <c r="R10" s="5" t="s">
        <v>298</v>
      </c>
      <c r="S10" s="33" t="s">
        <v>138</v>
      </c>
      <c r="T10" s="13" t="s">
        <v>299</v>
      </c>
      <c r="U10" s="29">
        <v>1000</v>
      </c>
      <c r="V10" s="13" t="s">
        <v>300</v>
      </c>
      <c r="W10" s="8" t="s">
        <v>301</v>
      </c>
      <c r="X10" s="21"/>
    </row>
    <row r="11" spans="1:24" ht="240" x14ac:dyDescent="0.25">
      <c r="A11" s="18">
        <v>10</v>
      </c>
      <c r="B11" s="27" t="s">
        <v>0</v>
      </c>
      <c r="C11" s="28" t="s">
        <v>13</v>
      </c>
      <c r="D11" s="28" t="s">
        <v>58</v>
      </c>
      <c r="E11" s="28" t="s">
        <v>96</v>
      </c>
      <c r="F11" s="15" t="s">
        <v>189</v>
      </c>
      <c r="G11" s="15" t="s">
        <v>201</v>
      </c>
      <c r="H11" s="29" t="s">
        <v>188</v>
      </c>
      <c r="I11" s="29" t="s">
        <v>265</v>
      </c>
      <c r="J11" s="29" t="s">
        <v>189</v>
      </c>
      <c r="K11" s="42" t="s">
        <v>201</v>
      </c>
      <c r="L11" s="4" t="s">
        <v>229</v>
      </c>
      <c r="M11" s="4" t="s">
        <v>163</v>
      </c>
      <c r="N11" s="15" t="s">
        <v>34</v>
      </c>
      <c r="O11" s="14" t="s">
        <v>134</v>
      </c>
      <c r="P11" s="32">
        <v>1</v>
      </c>
      <c r="Q11" s="32" t="s">
        <v>68</v>
      </c>
      <c r="R11" s="33" t="s">
        <v>40</v>
      </c>
      <c r="S11" s="33" t="s">
        <v>138</v>
      </c>
      <c r="T11" s="34" t="s">
        <v>0</v>
      </c>
      <c r="U11" s="29">
        <v>1000</v>
      </c>
      <c r="V11" s="13" t="s">
        <v>228</v>
      </c>
      <c r="W11" s="32" t="s">
        <v>86</v>
      </c>
      <c r="X11" s="35" t="s">
        <v>139</v>
      </c>
    </row>
    <row r="12" spans="1:24" ht="240" x14ac:dyDescent="0.25">
      <c r="A12" s="18">
        <v>11</v>
      </c>
      <c r="B12" s="27" t="s">
        <v>0</v>
      </c>
      <c r="C12" s="28" t="s">
        <v>13</v>
      </c>
      <c r="D12" s="28" t="s">
        <v>59</v>
      </c>
      <c r="E12" s="46" t="s">
        <v>97</v>
      </c>
      <c r="F12" s="15" t="s">
        <v>189</v>
      </c>
      <c r="G12" s="15" t="s">
        <v>201</v>
      </c>
      <c r="H12" s="29" t="s">
        <v>188</v>
      </c>
      <c r="I12" s="29" t="s">
        <v>265</v>
      </c>
      <c r="J12" s="29" t="s">
        <v>189</v>
      </c>
      <c r="K12" s="42" t="s">
        <v>201</v>
      </c>
      <c r="L12" s="4" t="s">
        <v>229</v>
      </c>
      <c r="M12" s="4" t="s">
        <v>163</v>
      </c>
      <c r="N12" s="15" t="s">
        <v>34</v>
      </c>
      <c r="O12" s="31" t="s">
        <v>135</v>
      </c>
      <c r="P12" s="32">
        <v>1</v>
      </c>
      <c r="Q12" s="32" t="s">
        <v>68</v>
      </c>
      <c r="R12" s="33" t="s">
        <v>40</v>
      </c>
      <c r="S12" s="33" t="s">
        <v>138</v>
      </c>
      <c r="T12" s="34" t="s">
        <v>0</v>
      </c>
      <c r="U12" s="29">
        <v>1000</v>
      </c>
      <c r="V12" s="13" t="s">
        <v>228</v>
      </c>
      <c r="W12" s="32" t="s">
        <v>86</v>
      </c>
      <c r="X12" s="35" t="s">
        <v>139</v>
      </c>
    </row>
    <row r="13" spans="1:24" ht="216" x14ac:dyDescent="0.25">
      <c r="A13" s="18">
        <v>12</v>
      </c>
      <c r="B13" s="1" t="s">
        <v>0</v>
      </c>
      <c r="C13" s="3" t="s">
        <v>14</v>
      </c>
      <c r="D13" s="3" t="s">
        <v>60</v>
      </c>
      <c r="E13" s="3" t="s">
        <v>98</v>
      </c>
      <c r="F13" s="15" t="s">
        <v>189</v>
      </c>
      <c r="G13" s="15" t="s">
        <v>201</v>
      </c>
      <c r="H13" s="29" t="s">
        <v>188</v>
      </c>
      <c r="I13" s="29" t="s">
        <v>290</v>
      </c>
      <c r="J13" s="29" t="s">
        <v>189</v>
      </c>
      <c r="K13" s="42" t="s">
        <v>201</v>
      </c>
      <c r="L13" s="15" t="s">
        <v>253</v>
      </c>
      <c r="M13" s="15" t="s">
        <v>239</v>
      </c>
      <c r="N13" s="15" t="s">
        <v>25</v>
      </c>
      <c r="O13" s="4" t="s">
        <v>140</v>
      </c>
      <c r="P13" s="4">
        <v>1</v>
      </c>
      <c r="Q13" s="4" t="s">
        <v>69</v>
      </c>
      <c r="R13" s="11" t="s">
        <v>71</v>
      </c>
      <c r="S13" s="5" t="s">
        <v>138</v>
      </c>
      <c r="T13" s="4" t="s">
        <v>0</v>
      </c>
      <c r="U13" s="4">
        <v>5000</v>
      </c>
      <c r="V13" s="4" t="s">
        <v>79</v>
      </c>
      <c r="W13" s="4" t="s">
        <v>87</v>
      </c>
      <c r="X13" s="19" t="s">
        <v>139</v>
      </c>
    </row>
    <row r="14" spans="1:24" ht="216" x14ac:dyDescent="0.25">
      <c r="A14" s="18">
        <v>13</v>
      </c>
      <c r="B14" s="1" t="s">
        <v>0</v>
      </c>
      <c r="C14" s="3" t="s">
        <v>14</v>
      </c>
      <c r="D14" s="12" t="s">
        <v>61</v>
      </c>
      <c r="E14" s="3" t="s">
        <v>99</v>
      </c>
      <c r="F14" s="15" t="s">
        <v>189</v>
      </c>
      <c r="G14" s="15" t="s">
        <v>201</v>
      </c>
      <c r="H14" s="29" t="s">
        <v>189</v>
      </c>
      <c r="I14" s="29" t="s">
        <v>201</v>
      </c>
      <c r="J14" s="29" t="s">
        <v>189</v>
      </c>
      <c r="K14" s="42" t="s">
        <v>201</v>
      </c>
      <c r="L14" s="15" t="s">
        <v>243</v>
      </c>
      <c r="M14" s="15"/>
      <c r="N14" s="15" t="s">
        <v>201</v>
      </c>
      <c r="O14" s="4" t="s">
        <v>141</v>
      </c>
      <c r="P14" s="4">
        <v>1.5</v>
      </c>
      <c r="Q14" s="4" t="s">
        <v>68</v>
      </c>
      <c r="R14" s="4" t="s">
        <v>72</v>
      </c>
      <c r="S14" s="39" t="s">
        <v>138</v>
      </c>
      <c r="T14" s="4" t="s">
        <v>0</v>
      </c>
      <c r="U14" s="4">
        <v>1000</v>
      </c>
      <c r="V14" s="4" t="s">
        <v>80</v>
      </c>
      <c r="W14" s="4" t="s">
        <v>86</v>
      </c>
      <c r="X14" s="19" t="s">
        <v>139</v>
      </c>
    </row>
    <row r="15" spans="1:24" ht="48" x14ac:dyDescent="0.25">
      <c r="A15" s="18">
        <v>14</v>
      </c>
      <c r="B15" s="1" t="s">
        <v>0</v>
      </c>
      <c r="C15" s="3" t="s">
        <v>14</v>
      </c>
      <c r="D15" s="3" t="s">
        <v>62</v>
      </c>
      <c r="E15" s="3" t="s">
        <v>100</v>
      </c>
      <c r="F15" s="15" t="s">
        <v>189</v>
      </c>
      <c r="G15" s="15" t="s">
        <v>201</v>
      </c>
      <c r="H15" s="29" t="s">
        <v>189</v>
      </c>
      <c r="I15" s="29" t="s">
        <v>201</v>
      </c>
      <c r="J15" s="29" t="s">
        <v>189</v>
      </c>
      <c r="K15" s="42" t="s">
        <v>201</v>
      </c>
      <c r="L15" s="15" t="s">
        <v>243</v>
      </c>
      <c r="M15" s="15"/>
      <c r="N15" s="15" t="s">
        <v>201</v>
      </c>
      <c r="O15" s="4" t="s">
        <v>142</v>
      </c>
      <c r="P15" s="4">
        <v>1.5</v>
      </c>
      <c r="Q15" s="4" t="s">
        <v>68</v>
      </c>
      <c r="R15" s="4" t="s">
        <v>40</v>
      </c>
      <c r="S15" s="5" t="s">
        <v>138</v>
      </c>
      <c r="T15" s="4" t="s">
        <v>0</v>
      </c>
      <c r="U15" s="4">
        <v>1000</v>
      </c>
      <c r="V15" s="4" t="s">
        <v>221</v>
      </c>
      <c r="W15" s="4" t="s">
        <v>86</v>
      </c>
      <c r="X15" s="19" t="s">
        <v>139</v>
      </c>
    </row>
    <row r="16" spans="1:24" ht="409.5" x14ac:dyDescent="0.25">
      <c r="A16" s="18">
        <v>15</v>
      </c>
      <c r="B16" s="1" t="s">
        <v>0</v>
      </c>
      <c r="C16" s="3" t="s">
        <v>20</v>
      </c>
      <c r="D16" s="3" t="s">
        <v>63</v>
      </c>
      <c r="E16" s="3" t="s">
        <v>101</v>
      </c>
      <c r="F16" s="15" t="s">
        <v>189</v>
      </c>
      <c r="G16" s="15" t="s">
        <v>201</v>
      </c>
      <c r="H16" s="29" t="s">
        <v>188</v>
      </c>
      <c r="I16" s="29" t="s">
        <v>264</v>
      </c>
      <c r="J16" s="29" t="s">
        <v>189</v>
      </c>
      <c r="K16" s="42" t="s">
        <v>201</v>
      </c>
      <c r="L16" s="4" t="s">
        <v>252</v>
      </c>
      <c r="M16" s="4" t="s">
        <v>170</v>
      </c>
      <c r="N16" s="15" t="s">
        <v>31</v>
      </c>
      <c r="O16" s="38" t="s">
        <v>158</v>
      </c>
      <c r="P16" s="4">
        <v>1</v>
      </c>
      <c r="Q16" s="4" t="s">
        <v>36</v>
      </c>
      <c r="R16" s="4" t="s">
        <v>73</v>
      </c>
      <c r="S16" s="5" t="s">
        <v>138</v>
      </c>
      <c r="T16" s="4" t="s">
        <v>143</v>
      </c>
      <c r="U16" s="4">
        <v>250</v>
      </c>
      <c r="V16" s="4" t="s">
        <v>81</v>
      </c>
      <c r="W16" s="4" t="s">
        <v>88</v>
      </c>
      <c r="X16" s="19" t="s">
        <v>146</v>
      </c>
    </row>
    <row r="17" spans="1:24" ht="288" x14ac:dyDescent="0.25">
      <c r="A17" s="18">
        <v>16</v>
      </c>
      <c r="B17" s="44" t="s">
        <v>0</v>
      </c>
      <c r="C17" s="45" t="s">
        <v>20</v>
      </c>
      <c r="D17" s="61" t="s">
        <v>64</v>
      </c>
      <c r="E17" s="28" t="s">
        <v>102</v>
      </c>
      <c r="F17" s="15" t="s">
        <v>189</v>
      </c>
      <c r="G17" s="15" t="s">
        <v>201</v>
      </c>
      <c r="H17" s="29" t="s">
        <v>188</v>
      </c>
      <c r="I17" s="29" t="s">
        <v>290</v>
      </c>
      <c r="J17" s="29" t="s">
        <v>189</v>
      </c>
      <c r="K17" s="42" t="s">
        <v>201</v>
      </c>
      <c r="L17" s="7" t="s">
        <v>255</v>
      </c>
      <c r="M17" s="7"/>
      <c r="N17" s="15" t="s">
        <v>18</v>
      </c>
      <c r="O17" s="30" t="s">
        <v>218</v>
      </c>
      <c r="P17" s="47">
        <v>1</v>
      </c>
      <c r="Q17" s="47" t="s">
        <v>36</v>
      </c>
      <c r="R17" s="48" t="s">
        <v>74</v>
      </c>
      <c r="S17" s="49" t="s">
        <v>138</v>
      </c>
      <c r="T17" s="50" t="s">
        <v>144</v>
      </c>
      <c r="U17" s="51">
        <v>5000</v>
      </c>
      <c r="V17" s="52" t="s">
        <v>82</v>
      </c>
      <c r="W17" s="47" t="s">
        <v>89</v>
      </c>
      <c r="X17" s="53" t="s">
        <v>148</v>
      </c>
    </row>
    <row r="18" spans="1:24" ht="360" x14ac:dyDescent="0.25">
      <c r="A18" s="18">
        <v>17</v>
      </c>
      <c r="B18" s="1" t="s">
        <v>0</v>
      </c>
      <c r="C18" s="3" t="s">
        <v>20</v>
      </c>
      <c r="D18" s="3" t="s">
        <v>65</v>
      </c>
      <c r="E18" s="3" t="s">
        <v>103</v>
      </c>
      <c r="F18" s="15" t="s">
        <v>189</v>
      </c>
      <c r="G18" s="15" t="s">
        <v>201</v>
      </c>
      <c r="H18" s="29" t="s">
        <v>188</v>
      </c>
      <c r="I18" s="29" t="s">
        <v>264</v>
      </c>
      <c r="J18" s="29" t="s">
        <v>189</v>
      </c>
      <c r="K18" s="42" t="s">
        <v>201</v>
      </c>
      <c r="L18" s="4" t="s">
        <v>263</v>
      </c>
      <c r="M18" s="4" t="s">
        <v>242</v>
      </c>
      <c r="N18" s="15" t="s">
        <v>18</v>
      </c>
      <c r="O18" s="43" t="s">
        <v>219</v>
      </c>
      <c r="P18" s="4">
        <v>1</v>
      </c>
      <c r="Q18" s="4" t="s">
        <v>36</v>
      </c>
      <c r="R18" s="4" t="s">
        <v>73</v>
      </c>
      <c r="S18" s="5" t="s">
        <v>138</v>
      </c>
      <c r="T18" s="4" t="s">
        <v>145</v>
      </c>
      <c r="U18" s="4">
        <v>500</v>
      </c>
      <c r="V18" s="4" t="s">
        <v>81</v>
      </c>
      <c r="W18" s="4" t="s">
        <v>88</v>
      </c>
      <c r="X18" s="19" t="s">
        <v>147</v>
      </c>
    </row>
    <row r="19" spans="1:24" ht="120" x14ac:dyDescent="0.25">
      <c r="A19" s="18">
        <v>18</v>
      </c>
      <c r="B19" s="1" t="s">
        <v>0</v>
      </c>
      <c r="C19" s="3" t="s">
        <v>3</v>
      </c>
      <c r="D19" s="3" t="s">
        <v>303</v>
      </c>
      <c r="E19" s="4" t="s">
        <v>415</v>
      </c>
      <c r="F19" s="4" t="s">
        <v>189</v>
      </c>
      <c r="G19" s="4" t="s">
        <v>201</v>
      </c>
      <c r="H19" s="4" t="s">
        <v>188</v>
      </c>
      <c r="I19" s="4" t="s">
        <v>265</v>
      </c>
      <c r="J19" s="4" t="s">
        <v>189</v>
      </c>
      <c r="K19" s="59" t="s">
        <v>201</v>
      </c>
      <c r="L19" s="4" t="s">
        <v>416</v>
      </c>
      <c r="M19" s="4" t="s">
        <v>417</v>
      </c>
      <c r="N19" s="4" t="s">
        <v>31</v>
      </c>
      <c r="O19" s="6" t="s">
        <v>304</v>
      </c>
      <c r="P19" s="8"/>
      <c r="Q19" s="4" t="s">
        <v>68</v>
      </c>
      <c r="R19" s="4" t="s">
        <v>314</v>
      </c>
      <c r="S19" s="5" t="s">
        <v>138</v>
      </c>
      <c r="T19" s="13" t="s">
        <v>0</v>
      </c>
      <c r="U19" s="4" t="s">
        <v>418</v>
      </c>
      <c r="V19" s="13" t="s">
        <v>313</v>
      </c>
      <c r="W19" s="4" t="s">
        <v>311</v>
      </c>
      <c r="X19" s="21"/>
    </row>
    <row r="20" spans="1:24" ht="156" x14ac:dyDescent="0.25">
      <c r="A20" s="18">
        <v>19</v>
      </c>
      <c r="B20" s="1" t="s">
        <v>0</v>
      </c>
      <c r="C20" s="3" t="s">
        <v>3</v>
      </c>
      <c r="D20" s="3" t="s">
        <v>306</v>
      </c>
      <c r="E20" s="3" t="s">
        <v>312</v>
      </c>
      <c r="F20" s="4" t="s">
        <v>189</v>
      </c>
      <c r="G20" s="4" t="s">
        <v>201</v>
      </c>
      <c r="H20" s="4" t="s">
        <v>188</v>
      </c>
      <c r="I20" s="4" t="s">
        <v>290</v>
      </c>
      <c r="J20" s="4" t="s">
        <v>189</v>
      </c>
      <c r="K20" s="59" t="s">
        <v>201</v>
      </c>
      <c r="L20" s="15" t="s">
        <v>419</v>
      </c>
      <c r="M20" s="15" t="s">
        <v>420</v>
      </c>
      <c r="N20" s="4" t="s">
        <v>31</v>
      </c>
      <c r="O20" s="14" t="s">
        <v>305</v>
      </c>
      <c r="P20" s="8"/>
      <c r="Q20" s="4" t="s">
        <v>36</v>
      </c>
      <c r="R20" s="4" t="s">
        <v>308</v>
      </c>
      <c r="S20" s="5" t="s">
        <v>138</v>
      </c>
      <c r="T20" s="13" t="s">
        <v>0</v>
      </c>
      <c r="U20" s="4" t="s">
        <v>309</v>
      </c>
      <c r="V20" s="13" t="s">
        <v>310</v>
      </c>
      <c r="W20" s="4" t="s">
        <v>311</v>
      </c>
      <c r="X20" s="21"/>
    </row>
    <row r="21" spans="1:24" ht="156" x14ac:dyDescent="0.25">
      <c r="A21" s="18">
        <v>20</v>
      </c>
      <c r="B21" s="1" t="s">
        <v>0</v>
      </c>
      <c r="C21" s="3" t="s">
        <v>3</v>
      </c>
      <c r="D21" s="3" t="s">
        <v>66</v>
      </c>
      <c r="E21" s="3" t="s">
        <v>104</v>
      </c>
      <c r="F21" s="15" t="s">
        <v>188</v>
      </c>
      <c r="G21" s="15" t="s">
        <v>191</v>
      </c>
      <c r="H21" s="29" t="s">
        <v>189</v>
      </c>
      <c r="I21" s="29" t="s">
        <v>201</v>
      </c>
      <c r="J21" s="29" t="s">
        <v>189</v>
      </c>
      <c r="K21" s="42" t="s">
        <v>201</v>
      </c>
      <c r="L21" s="4" t="s">
        <v>256</v>
      </c>
      <c r="M21" s="4" t="s">
        <v>171</v>
      </c>
      <c r="N21" s="15" t="s">
        <v>31</v>
      </c>
      <c r="O21" s="14" t="s">
        <v>409</v>
      </c>
      <c r="P21" s="4">
        <v>1</v>
      </c>
      <c r="Q21" s="4" t="s">
        <v>68</v>
      </c>
      <c r="R21" s="4" t="s">
        <v>40</v>
      </c>
      <c r="S21" s="5" t="s">
        <v>138</v>
      </c>
      <c r="T21" s="4" t="s">
        <v>0</v>
      </c>
      <c r="U21" s="4">
        <v>300</v>
      </c>
      <c r="V21" s="4" t="s">
        <v>76</v>
      </c>
      <c r="W21" s="4" t="s">
        <v>250</v>
      </c>
      <c r="X21" s="19" t="s">
        <v>139</v>
      </c>
    </row>
    <row r="22" spans="1:24" ht="228" x14ac:dyDescent="0.25">
      <c r="A22" s="18">
        <v>21</v>
      </c>
      <c r="B22" s="27" t="s">
        <v>0</v>
      </c>
      <c r="C22" s="28" t="s">
        <v>3</v>
      </c>
      <c r="D22" s="28" t="s">
        <v>67</v>
      </c>
      <c r="E22" s="3" t="s">
        <v>184</v>
      </c>
      <c r="F22" s="15" t="s">
        <v>189</v>
      </c>
      <c r="G22" s="15" t="s">
        <v>201</v>
      </c>
      <c r="H22" s="29" t="s">
        <v>188</v>
      </c>
      <c r="I22" s="29" t="s">
        <v>290</v>
      </c>
      <c r="J22" s="29" t="s">
        <v>189</v>
      </c>
      <c r="K22" s="42" t="s">
        <v>201</v>
      </c>
      <c r="L22" s="4" t="s">
        <v>257</v>
      </c>
      <c r="M22" s="4" t="s">
        <v>258</v>
      </c>
      <c r="N22" s="15" t="s">
        <v>31</v>
      </c>
      <c r="O22" s="14" t="s">
        <v>159</v>
      </c>
      <c r="P22" s="32">
        <v>2</v>
      </c>
      <c r="Q22" s="32" t="s">
        <v>68</v>
      </c>
      <c r="R22" s="33" t="s">
        <v>75</v>
      </c>
      <c r="S22" s="33" t="s">
        <v>138</v>
      </c>
      <c r="T22" s="13" t="s">
        <v>0</v>
      </c>
      <c r="U22" s="29" t="s">
        <v>125</v>
      </c>
      <c r="V22" s="13" t="s">
        <v>249</v>
      </c>
      <c r="W22" s="4" t="s">
        <v>250</v>
      </c>
      <c r="X22" s="35" t="s">
        <v>149</v>
      </c>
    </row>
    <row r="23" spans="1:24" ht="408" x14ac:dyDescent="0.25">
      <c r="A23" s="18">
        <v>22</v>
      </c>
      <c r="B23" s="1" t="s">
        <v>2</v>
      </c>
      <c r="C23" s="2" t="s">
        <v>118</v>
      </c>
      <c r="D23" s="9" t="s">
        <v>117</v>
      </c>
      <c r="E23" s="3" t="s">
        <v>202</v>
      </c>
      <c r="F23" s="15" t="s">
        <v>188</v>
      </c>
      <c r="G23" s="15" t="s">
        <v>190</v>
      </c>
      <c r="H23" s="29" t="s">
        <v>189</v>
      </c>
      <c r="I23" s="29" t="s">
        <v>201</v>
      </c>
      <c r="J23" s="29" t="s">
        <v>24</v>
      </c>
      <c r="K23" s="42" t="s">
        <v>201</v>
      </c>
      <c r="L23" s="15" t="s">
        <v>160</v>
      </c>
      <c r="M23" s="15" t="s">
        <v>400</v>
      </c>
      <c r="N23" s="15" t="s">
        <v>18</v>
      </c>
      <c r="O23" s="6" t="s">
        <v>137</v>
      </c>
      <c r="P23" s="8"/>
      <c r="Q23" s="8"/>
      <c r="R23" s="5" t="s">
        <v>156</v>
      </c>
      <c r="S23" s="5" t="s">
        <v>138</v>
      </c>
      <c r="T23" s="4" t="s">
        <v>50</v>
      </c>
      <c r="U23" s="4">
        <v>10</v>
      </c>
      <c r="V23" s="37" t="s">
        <v>110</v>
      </c>
      <c r="W23" s="8"/>
      <c r="X23" s="21"/>
    </row>
    <row r="24" spans="1:24" ht="408" x14ac:dyDescent="0.25">
      <c r="A24" s="18">
        <v>23</v>
      </c>
      <c r="B24" s="1" t="s">
        <v>2</v>
      </c>
      <c r="C24" s="2" t="s">
        <v>118</v>
      </c>
      <c r="D24" s="9" t="s">
        <v>397</v>
      </c>
      <c r="E24" s="3" t="s">
        <v>367</v>
      </c>
      <c r="F24" s="15" t="s">
        <v>189</v>
      </c>
      <c r="G24" s="15" t="s">
        <v>201</v>
      </c>
      <c r="H24" s="29" t="s">
        <v>188</v>
      </c>
      <c r="I24" s="29" t="s">
        <v>264</v>
      </c>
      <c r="J24" s="29" t="s">
        <v>24</v>
      </c>
      <c r="K24" s="42" t="s">
        <v>201</v>
      </c>
      <c r="L24" s="15" t="s">
        <v>399</v>
      </c>
      <c r="M24" s="15" t="s">
        <v>368</v>
      </c>
      <c r="N24" s="15" t="s">
        <v>18</v>
      </c>
      <c r="O24" s="14" t="s">
        <v>366</v>
      </c>
      <c r="P24" s="8"/>
      <c r="Q24" s="8"/>
      <c r="R24" s="5" t="s">
        <v>156</v>
      </c>
      <c r="S24" s="5" t="s">
        <v>369</v>
      </c>
      <c r="T24" s="4" t="s">
        <v>50</v>
      </c>
      <c r="U24" s="4" t="s">
        <v>421</v>
      </c>
      <c r="V24" s="37" t="s">
        <v>110</v>
      </c>
      <c r="W24" s="8"/>
      <c r="X24" s="19" t="s">
        <v>107</v>
      </c>
    </row>
    <row r="25" spans="1:24" ht="264" x14ac:dyDescent="0.25">
      <c r="A25" s="18">
        <v>24</v>
      </c>
      <c r="B25" s="1" t="s">
        <v>2</v>
      </c>
      <c r="C25" s="3" t="s">
        <v>119</v>
      </c>
      <c r="D25" s="3" t="s">
        <v>370</v>
      </c>
      <c r="E25" s="3" t="s">
        <v>199</v>
      </c>
      <c r="F25" s="15" t="s">
        <v>188</v>
      </c>
      <c r="G25" s="15" t="s">
        <v>192</v>
      </c>
      <c r="H25" s="29" t="s">
        <v>189</v>
      </c>
      <c r="I25" s="29" t="s">
        <v>201</v>
      </c>
      <c r="J25" s="29" t="s">
        <v>189</v>
      </c>
      <c r="K25" s="42" t="s">
        <v>201</v>
      </c>
      <c r="L25" s="4" t="s">
        <v>245</v>
      </c>
      <c r="M25" s="4" t="s">
        <v>225</v>
      </c>
      <c r="N25" s="15" t="s">
        <v>25</v>
      </c>
      <c r="O25" s="14" t="s">
        <v>224</v>
      </c>
      <c r="P25" s="8"/>
      <c r="Q25" s="8"/>
      <c r="R25" s="17" t="s">
        <v>153</v>
      </c>
      <c r="S25" s="5" t="s">
        <v>138</v>
      </c>
      <c r="T25" s="13" t="s">
        <v>49</v>
      </c>
      <c r="U25" s="4">
        <v>2.5</v>
      </c>
      <c r="V25" s="13" t="s">
        <v>371</v>
      </c>
      <c r="W25" s="8"/>
      <c r="X25" s="21" t="s">
        <v>107</v>
      </c>
    </row>
    <row r="26" spans="1:24" ht="288" x14ac:dyDescent="0.25">
      <c r="A26" s="18">
        <v>25</v>
      </c>
      <c r="B26" s="27" t="s">
        <v>2</v>
      </c>
      <c r="C26" s="28" t="s">
        <v>119</v>
      </c>
      <c r="D26" s="3" t="s">
        <v>372</v>
      </c>
      <c r="E26" s="28" t="s">
        <v>123</v>
      </c>
      <c r="F26" s="15" t="s">
        <v>189</v>
      </c>
      <c r="G26" s="15" t="s">
        <v>201</v>
      </c>
      <c r="H26" s="29" t="s">
        <v>188</v>
      </c>
      <c r="I26" s="29" t="s">
        <v>264</v>
      </c>
      <c r="J26" s="29" t="s">
        <v>189</v>
      </c>
      <c r="K26" s="42" t="s">
        <v>201</v>
      </c>
      <c r="L26" s="4" t="s">
        <v>246</v>
      </c>
      <c r="M26" s="4" t="s">
        <v>247</v>
      </c>
      <c r="N26" s="15" t="s">
        <v>25</v>
      </c>
      <c r="O26" s="31" t="s">
        <v>112</v>
      </c>
      <c r="P26" s="32"/>
      <c r="Q26" s="32"/>
      <c r="R26" s="33" t="s">
        <v>154</v>
      </c>
      <c r="S26" s="33" t="s">
        <v>150</v>
      </c>
      <c r="T26" s="34" t="s">
        <v>111</v>
      </c>
      <c r="U26" s="29">
        <v>10</v>
      </c>
      <c r="V26" s="13" t="s">
        <v>373</v>
      </c>
      <c r="W26" s="32"/>
      <c r="X26" s="35" t="s">
        <v>107</v>
      </c>
    </row>
    <row r="27" spans="1:24" ht="120" x14ac:dyDescent="0.25">
      <c r="A27" s="18">
        <v>26</v>
      </c>
      <c r="B27" s="27" t="s">
        <v>2</v>
      </c>
      <c r="C27" s="28" t="s">
        <v>119</v>
      </c>
      <c r="D27" s="3" t="s">
        <v>374</v>
      </c>
      <c r="E27" s="3" t="s">
        <v>375</v>
      </c>
      <c r="F27" s="4" t="s">
        <v>189</v>
      </c>
      <c r="G27" s="4" t="s">
        <v>201</v>
      </c>
      <c r="H27" s="4" t="s">
        <v>189</v>
      </c>
      <c r="I27" s="4" t="s">
        <v>201</v>
      </c>
      <c r="J27" s="4" t="s">
        <v>189</v>
      </c>
      <c r="K27" s="59" t="s">
        <v>201</v>
      </c>
      <c r="L27" s="4" t="s">
        <v>422</v>
      </c>
      <c r="M27" s="4"/>
      <c r="N27" s="4" t="s">
        <v>25</v>
      </c>
      <c r="O27" s="14" t="s">
        <v>376</v>
      </c>
      <c r="P27" s="8"/>
      <c r="Q27" s="8"/>
      <c r="R27" s="5"/>
      <c r="S27" s="5" t="s">
        <v>138</v>
      </c>
      <c r="T27" s="13" t="s">
        <v>328</v>
      </c>
      <c r="U27" s="4">
        <v>10</v>
      </c>
      <c r="V27" s="13" t="s">
        <v>377</v>
      </c>
      <c r="W27" s="8"/>
      <c r="X27" s="21"/>
    </row>
    <row r="28" spans="1:24" ht="288" x14ac:dyDescent="0.25">
      <c r="A28" s="18">
        <v>27</v>
      </c>
      <c r="B28" s="27" t="s">
        <v>2</v>
      </c>
      <c r="C28" s="28" t="s">
        <v>119</v>
      </c>
      <c r="D28" s="28" t="s">
        <v>114</v>
      </c>
      <c r="E28" s="28" t="s">
        <v>124</v>
      </c>
      <c r="F28" s="15" t="s">
        <v>189</v>
      </c>
      <c r="G28" s="15" t="s">
        <v>201</v>
      </c>
      <c r="H28" s="29" t="s">
        <v>189</v>
      </c>
      <c r="I28" s="29" t="s">
        <v>201</v>
      </c>
      <c r="J28" s="29" t="s">
        <v>188</v>
      </c>
      <c r="K28" s="42" t="s">
        <v>196</v>
      </c>
      <c r="L28" s="4" t="s">
        <v>226</v>
      </c>
      <c r="M28" s="4" t="s">
        <v>227</v>
      </c>
      <c r="N28" s="15" t="s">
        <v>25</v>
      </c>
      <c r="O28" s="14" t="s">
        <v>224</v>
      </c>
      <c r="P28" s="32"/>
      <c r="Q28" s="32"/>
      <c r="R28" s="33"/>
      <c r="S28" s="33" t="s">
        <v>155</v>
      </c>
      <c r="T28" s="34" t="s">
        <v>111</v>
      </c>
      <c r="U28" s="29" t="s">
        <v>125</v>
      </c>
      <c r="V28" s="34" t="s">
        <v>48</v>
      </c>
      <c r="W28" s="32"/>
      <c r="X28" s="35" t="s">
        <v>107</v>
      </c>
    </row>
    <row r="29" spans="1:24" ht="408" x14ac:dyDescent="0.25">
      <c r="A29" s="18">
        <v>28</v>
      </c>
      <c r="B29" s="1" t="s">
        <v>2</v>
      </c>
      <c r="C29" s="3" t="s">
        <v>118</v>
      </c>
      <c r="D29" s="3" t="s">
        <v>403</v>
      </c>
      <c r="E29" s="3" t="s">
        <v>126</v>
      </c>
      <c r="F29" s="15" t="s">
        <v>188</v>
      </c>
      <c r="G29" s="15" t="s">
        <v>191</v>
      </c>
      <c r="H29" s="29" t="s">
        <v>189</v>
      </c>
      <c r="I29" s="29" t="s">
        <v>201</v>
      </c>
      <c r="J29" s="29" t="s">
        <v>24</v>
      </c>
      <c r="K29" s="42" t="s">
        <v>201</v>
      </c>
      <c r="L29" s="4" t="s">
        <v>402</v>
      </c>
      <c r="M29" s="4" t="s">
        <v>401</v>
      </c>
      <c r="N29" s="15" t="s">
        <v>18</v>
      </c>
      <c r="O29" s="6" t="s">
        <v>113</v>
      </c>
      <c r="P29" s="8"/>
      <c r="Q29" s="8"/>
      <c r="R29" s="5" t="s">
        <v>156</v>
      </c>
      <c r="S29" s="5" t="s">
        <v>138</v>
      </c>
      <c r="T29" s="13" t="s">
        <v>50</v>
      </c>
      <c r="U29" s="4">
        <v>10</v>
      </c>
      <c r="V29" s="13" t="s">
        <v>398</v>
      </c>
      <c r="W29" s="8"/>
      <c r="X29" s="21" t="s">
        <v>107</v>
      </c>
    </row>
    <row r="30" spans="1:24" ht="312" x14ac:dyDescent="0.25">
      <c r="A30" s="18">
        <v>29</v>
      </c>
      <c r="B30" s="1" t="s">
        <v>2</v>
      </c>
      <c r="C30" s="3" t="s">
        <v>379</v>
      </c>
      <c r="D30" s="3" t="s">
        <v>408</v>
      </c>
      <c r="E30" s="3" t="s">
        <v>380</v>
      </c>
      <c r="F30" s="15" t="s">
        <v>188</v>
      </c>
      <c r="G30" s="15" t="s">
        <v>191</v>
      </c>
      <c r="H30" s="29" t="s">
        <v>189</v>
      </c>
      <c r="I30" s="29" t="s">
        <v>201</v>
      </c>
      <c r="J30" s="29" t="s">
        <v>189</v>
      </c>
      <c r="K30" s="42" t="s">
        <v>201</v>
      </c>
      <c r="L30" s="4" t="s">
        <v>382</v>
      </c>
      <c r="M30" s="4" t="s">
        <v>423</v>
      </c>
      <c r="N30" s="15" t="s">
        <v>211</v>
      </c>
      <c r="O30" s="14" t="s">
        <v>381</v>
      </c>
      <c r="P30" s="8"/>
      <c r="Q30" s="5" t="s">
        <v>404</v>
      </c>
      <c r="R30" s="5"/>
      <c r="S30" s="5" t="s">
        <v>150</v>
      </c>
      <c r="T30" s="13" t="s">
        <v>328</v>
      </c>
      <c r="U30" s="4" t="s">
        <v>378</v>
      </c>
      <c r="V30" s="13" t="s">
        <v>185</v>
      </c>
      <c r="W30" s="8"/>
      <c r="X30" s="21"/>
    </row>
    <row r="31" spans="1:24" ht="264" x14ac:dyDescent="0.25">
      <c r="A31" s="18">
        <v>30</v>
      </c>
      <c r="B31" s="1" t="s">
        <v>2</v>
      </c>
      <c r="C31" s="3" t="s">
        <v>120</v>
      </c>
      <c r="D31" s="3" t="s">
        <v>282</v>
      </c>
      <c r="E31" s="3" t="s">
        <v>127</v>
      </c>
      <c r="F31" s="15" t="s">
        <v>189</v>
      </c>
      <c r="G31" s="15" t="s">
        <v>201</v>
      </c>
      <c r="H31" s="29" t="s">
        <v>188</v>
      </c>
      <c r="I31" s="29" t="s">
        <v>264</v>
      </c>
      <c r="J31" s="29" t="s">
        <v>189</v>
      </c>
      <c r="K31" s="42" t="s">
        <v>201</v>
      </c>
      <c r="L31" s="4" t="s">
        <v>240</v>
      </c>
      <c r="M31" s="4" t="s">
        <v>216</v>
      </c>
      <c r="N31" s="15" t="s">
        <v>19</v>
      </c>
      <c r="O31" s="14" t="s">
        <v>215</v>
      </c>
      <c r="P31" s="8"/>
      <c r="Q31" s="8"/>
      <c r="R31" s="5" t="s">
        <v>157</v>
      </c>
      <c r="S31" s="5" t="s">
        <v>150</v>
      </c>
      <c r="T31" s="13" t="s">
        <v>49</v>
      </c>
      <c r="U31" s="4">
        <v>10</v>
      </c>
      <c r="V31" s="13" t="s">
        <v>185</v>
      </c>
      <c r="W31" s="8"/>
      <c r="X31" s="21" t="s">
        <v>107</v>
      </c>
    </row>
    <row r="32" spans="1:24" ht="144" x14ac:dyDescent="0.25">
      <c r="A32" s="18">
        <v>31</v>
      </c>
      <c r="B32" s="1" t="s">
        <v>5</v>
      </c>
      <c r="C32" s="3" t="s">
        <v>6</v>
      </c>
      <c r="D32" s="3" t="s">
        <v>342</v>
      </c>
      <c r="E32" s="3" t="s">
        <v>424</v>
      </c>
      <c r="F32" s="15" t="s">
        <v>188</v>
      </c>
      <c r="G32" s="15" t="s">
        <v>191</v>
      </c>
      <c r="H32" s="29" t="s">
        <v>189</v>
      </c>
      <c r="I32" s="29" t="s">
        <v>201</v>
      </c>
      <c r="J32" s="29" t="s">
        <v>189</v>
      </c>
      <c r="K32" s="42" t="s">
        <v>201</v>
      </c>
      <c r="L32" s="4" t="s">
        <v>260</v>
      </c>
      <c r="M32" s="15" t="s">
        <v>388</v>
      </c>
      <c r="N32" s="15" t="s">
        <v>19</v>
      </c>
      <c r="O32" s="60" t="s">
        <v>343</v>
      </c>
      <c r="P32" s="8"/>
      <c r="Q32" s="22"/>
      <c r="R32" s="8"/>
      <c r="S32" s="5" t="s">
        <v>138</v>
      </c>
      <c r="T32" s="13" t="s">
        <v>328</v>
      </c>
      <c r="U32" s="4" t="s">
        <v>340</v>
      </c>
      <c r="V32" s="13" t="s">
        <v>341</v>
      </c>
      <c r="W32" s="8"/>
      <c r="X32" s="20"/>
    </row>
    <row r="33" spans="1:24" ht="204" x14ac:dyDescent="0.25">
      <c r="A33" s="18">
        <v>32</v>
      </c>
      <c r="B33" s="3" t="s">
        <v>316</v>
      </c>
      <c r="C33" s="3" t="s">
        <v>187</v>
      </c>
      <c r="D33" s="3" t="s">
        <v>317</v>
      </c>
      <c r="E33" s="17" t="s">
        <v>318</v>
      </c>
      <c r="F33" s="15" t="s">
        <v>189</v>
      </c>
      <c r="G33" s="15" t="s">
        <v>201</v>
      </c>
      <c r="H33" s="29" t="s">
        <v>189</v>
      </c>
      <c r="I33" s="29" t="s">
        <v>201</v>
      </c>
      <c r="J33" s="29" t="s">
        <v>189</v>
      </c>
      <c r="K33" s="42" t="s">
        <v>201</v>
      </c>
      <c r="L33" s="15" t="s">
        <v>425</v>
      </c>
      <c r="M33" s="15" t="s">
        <v>198</v>
      </c>
      <c r="N33" s="15" t="s">
        <v>201</v>
      </c>
      <c r="O33" s="14" t="s">
        <v>319</v>
      </c>
      <c r="P33" s="8"/>
      <c r="Q33" s="8"/>
      <c r="R33" s="37"/>
      <c r="S33" s="5"/>
      <c r="T33" s="13" t="s">
        <v>320</v>
      </c>
      <c r="U33" s="4">
        <v>20</v>
      </c>
      <c r="V33" s="13" t="s">
        <v>321</v>
      </c>
      <c r="W33" s="8"/>
      <c r="X33" s="19" t="s">
        <v>106</v>
      </c>
    </row>
    <row r="34" spans="1:24" ht="384" x14ac:dyDescent="0.25">
      <c r="A34" s="18">
        <v>33</v>
      </c>
      <c r="B34" s="1" t="s">
        <v>5</v>
      </c>
      <c r="C34" s="3" t="s">
        <v>186</v>
      </c>
      <c r="D34" s="3" t="s">
        <v>384</v>
      </c>
      <c r="E34" s="3" t="s">
        <v>197</v>
      </c>
      <c r="F34" s="15" t="s">
        <v>188</v>
      </c>
      <c r="G34" s="15" t="s">
        <v>191</v>
      </c>
      <c r="H34" s="29" t="s">
        <v>189</v>
      </c>
      <c r="I34" s="29" t="s">
        <v>201</v>
      </c>
      <c r="J34" s="29" t="s">
        <v>24</v>
      </c>
      <c r="K34" s="42" t="s">
        <v>201</v>
      </c>
      <c r="L34" s="4" t="s">
        <v>164</v>
      </c>
      <c r="M34" s="4" t="s">
        <v>230</v>
      </c>
      <c r="N34" s="15" t="s">
        <v>34</v>
      </c>
      <c r="O34" s="14" t="s">
        <v>179</v>
      </c>
      <c r="P34" s="37" t="s">
        <v>325</v>
      </c>
      <c r="Q34" s="8"/>
      <c r="R34" s="17" t="s">
        <v>322</v>
      </c>
      <c r="S34" s="5" t="s">
        <v>150</v>
      </c>
      <c r="T34" s="13" t="s">
        <v>324</v>
      </c>
      <c r="U34" s="37" t="s">
        <v>323</v>
      </c>
      <c r="V34" s="13" t="s">
        <v>315</v>
      </c>
      <c r="W34" s="8"/>
      <c r="X34" s="21" t="s">
        <v>107</v>
      </c>
    </row>
    <row r="35" spans="1:24" ht="180" x14ac:dyDescent="0.25">
      <c r="A35" s="18">
        <v>34</v>
      </c>
      <c r="B35" s="1" t="s">
        <v>5</v>
      </c>
      <c r="C35" s="3" t="s">
        <v>6</v>
      </c>
      <c r="D35" s="3" t="s">
        <v>181</v>
      </c>
      <c r="E35" s="3" t="s">
        <v>426</v>
      </c>
      <c r="F35" s="15" t="s">
        <v>189</v>
      </c>
      <c r="G35" s="15" t="s">
        <v>201</v>
      </c>
      <c r="H35" s="29" t="s">
        <v>188</v>
      </c>
      <c r="I35" s="29" t="s">
        <v>290</v>
      </c>
      <c r="J35" s="29" t="s">
        <v>189</v>
      </c>
      <c r="K35" s="42" t="s">
        <v>201</v>
      </c>
      <c r="L35" s="4" t="s">
        <v>427</v>
      </c>
      <c r="M35" s="29"/>
      <c r="N35" s="15" t="s">
        <v>25</v>
      </c>
      <c r="O35" s="30" t="s">
        <v>212</v>
      </c>
      <c r="P35" s="22"/>
      <c r="Q35" s="22"/>
      <c r="R35" s="22"/>
      <c r="S35" s="10" t="s">
        <v>138</v>
      </c>
      <c r="T35" s="13" t="s">
        <v>328</v>
      </c>
      <c r="U35" s="4" t="s">
        <v>327</v>
      </c>
      <c r="V35" s="13" t="s">
        <v>326</v>
      </c>
      <c r="W35" s="8"/>
      <c r="X35" s="21" t="s">
        <v>107</v>
      </c>
    </row>
    <row r="36" spans="1:24" ht="408" x14ac:dyDescent="0.25">
      <c r="A36" s="18">
        <v>35</v>
      </c>
      <c r="B36" s="27" t="s">
        <v>5</v>
      </c>
      <c r="C36" s="28" t="s">
        <v>6</v>
      </c>
      <c r="D36" s="3" t="s">
        <v>385</v>
      </c>
      <c r="E36" s="3" t="s">
        <v>222</v>
      </c>
      <c r="F36" s="15" t="s">
        <v>189</v>
      </c>
      <c r="G36" s="15" t="s">
        <v>201</v>
      </c>
      <c r="H36" s="29" t="s">
        <v>188</v>
      </c>
      <c r="I36" s="29" t="s">
        <v>264</v>
      </c>
      <c r="J36" s="29" t="s">
        <v>189</v>
      </c>
      <c r="K36" s="42" t="s">
        <v>201</v>
      </c>
      <c r="L36" s="4" t="s">
        <v>244</v>
      </c>
      <c r="M36" s="4" t="s">
        <v>223</v>
      </c>
      <c r="N36" s="15" t="s">
        <v>27</v>
      </c>
      <c r="O36" s="31" t="s">
        <v>105</v>
      </c>
      <c r="P36" s="32"/>
      <c r="Q36" s="32"/>
      <c r="R36" s="33" t="s">
        <v>151</v>
      </c>
      <c r="S36" s="33" t="s">
        <v>138</v>
      </c>
      <c r="T36" s="34" t="s">
        <v>50</v>
      </c>
      <c r="U36" s="29">
        <v>20</v>
      </c>
      <c r="V36" s="13" t="s">
        <v>183</v>
      </c>
      <c r="W36" s="32"/>
      <c r="X36" s="35" t="s">
        <v>107</v>
      </c>
    </row>
    <row r="37" spans="1:24" ht="150" x14ac:dyDescent="0.25">
      <c r="A37" s="18">
        <v>36</v>
      </c>
      <c r="B37" s="1" t="s">
        <v>5</v>
      </c>
      <c r="C37" s="3" t="s">
        <v>6</v>
      </c>
      <c r="D37" s="3" t="s">
        <v>386</v>
      </c>
      <c r="E37" s="3" t="s">
        <v>331</v>
      </c>
      <c r="F37" s="15" t="s">
        <v>188</v>
      </c>
      <c r="G37" s="15" t="s">
        <v>191</v>
      </c>
      <c r="H37" s="29" t="s">
        <v>189</v>
      </c>
      <c r="I37" s="29" t="s">
        <v>201</v>
      </c>
      <c r="J37" s="29" t="s">
        <v>189</v>
      </c>
      <c r="K37" s="42" t="s">
        <v>201</v>
      </c>
      <c r="L37" s="4" t="s">
        <v>332</v>
      </c>
      <c r="M37" s="4"/>
      <c r="N37" s="15" t="s">
        <v>27</v>
      </c>
      <c r="O37" s="14" t="s">
        <v>336</v>
      </c>
      <c r="P37" s="8"/>
      <c r="Q37" s="8"/>
      <c r="R37" s="5" t="s">
        <v>335</v>
      </c>
      <c r="S37" s="5" t="s">
        <v>138</v>
      </c>
      <c r="T37" s="13" t="s">
        <v>328</v>
      </c>
      <c r="U37" s="4" t="s">
        <v>333</v>
      </c>
      <c r="V37" s="13" t="s">
        <v>334</v>
      </c>
      <c r="W37" s="8"/>
      <c r="X37" s="21"/>
    </row>
    <row r="38" spans="1:24" ht="408" x14ac:dyDescent="0.25">
      <c r="A38" s="18">
        <v>37</v>
      </c>
      <c r="B38" s="1" t="s">
        <v>5</v>
      </c>
      <c r="C38" s="3" t="s">
        <v>6</v>
      </c>
      <c r="D38" s="3" t="s">
        <v>387</v>
      </c>
      <c r="E38" s="3" t="s">
        <v>330</v>
      </c>
      <c r="F38" s="15" t="s">
        <v>188</v>
      </c>
      <c r="G38" s="15" t="s">
        <v>191</v>
      </c>
      <c r="H38" s="29" t="s">
        <v>189</v>
      </c>
      <c r="I38" s="29" t="s">
        <v>201</v>
      </c>
      <c r="J38" s="29" t="s">
        <v>189</v>
      </c>
      <c r="K38" s="42" t="s">
        <v>201</v>
      </c>
      <c r="L38" s="4" t="s">
        <v>428</v>
      </c>
      <c r="M38" s="4" t="s">
        <v>339</v>
      </c>
      <c r="N38" s="15" t="s">
        <v>27</v>
      </c>
      <c r="O38" s="14" t="s">
        <v>337</v>
      </c>
      <c r="P38" s="8"/>
      <c r="Q38" s="8"/>
      <c r="R38" s="5"/>
      <c r="S38" s="5" t="s">
        <v>138</v>
      </c>
      <c r="T38" s="13" t="s">
        <v>50</v>
      </c>
      <c r="U38" s="4" t="s">
        <v>338</v>
      </c>
      <c r="V38" s="13" t="s">
        <v>329</v>
      </c>
      <c r="W38" s="8"/>
      <c r="X38" s="21" t="s">
        <v>107</v>
      </c>
    </row>
    <row r="39" spans="1:24" ht="192" x14ac:dyDescent="0.25">
      <c r="A39" s="18">
        <v>38</v>
      </c>
      <c r="B39" s="1" t="s">
        <v>5</v>
      </c>
      <c r="C39" s="3" t="s">
        <v>6</v>
      </c>
      <c r="D39" s="3" t="s">
        <v>344</v>
      </c>
      <c r="E39" s="3" t="s">
        <v>348</v>
      </c>
      <c r="F39" s="15" t="s">
        <v>188</v>
      </c>
      <c r="G39" s="15" t="s">
        <v>191</v>
      </c>
      <c r="H39" s="29" t="s">
        <v>189</v>
      </c>
      <c r="I39" s="29" t="s">
        <v>201</v>
      </c>
      <c r="J39" s="29" t="s">
        <v>189</v>
      </c>
      <c r="K39" s="42" t="s">
        <v>201</v>
      </c>
      <c r="L39" s="4" t="s">
        <v>429</v>
      </c>
      <c r="M39" s="4"/>
      <c r="N39" s="15" t="s">
        <v>30</v>
      </c>
      <c r="O39" s="60" t="s">
        <v>345</v>
      </c>
      <c r="P39" s="8"/>
      <c r="Q39" s="37"/>
      <c r="R39" s="13" t="s">
        <v>346</v>
      </c>
      <c r="S39" s="13" t="s">
        <v>138</v>
      </c>
      <c r="T39" s="13" t="s">
        <v>328</v>
      </c>
      <c r="U39" s="4" t="s">
        <v>347</v>
      </c>
      <c r="V39" s="13" t="s">
        <v>341</v>
      </c>
      <c r="W39" s="8"/>
      <c r="X39" s="21" t="s">
        <v>107</v>
      </c>
    </row>
    <row r="40" spans="1:24" ht="168" x14ac:dyDescent="0.25">
      <c r="A40" s="18">
        <v>39</v>
      </c>
      <c r="B40" s="1" t="s">
        <v>5</v>
      </c>
      <c r="C40" s="3" t="s">
        <v>6</v>
      </c>
      <c r="D40" s="3" t="s">
        <v>410</v>
      </c>
      <c r="E40" s="3" t="s">
        <v>349</v>
      </c>
      <c r="F40" s="15" t="s">
        <v>189</v>
      </c>
      <c r="G40" s="15" t="s">
        <v>201</v>
      </c>
      <c r="H40" s="29" t="s">
        <v>188</v>
      </c>
      <c r="I40" s="29" t="s">
        <v>290</v>
      </c>
      <c r="J40" s="29" t="s">
        <v>189</v>
      </c>
      <c r="K40" s="42" t="s">
        <v>201</v>
      </c>
      <c r="L40" s="4" t="s">
        <v>430</v>
      </c>
      <c r="M40" s="4" t="s">
        <v>431</v>
      </c>
      <c r="N40" s="15" t="s">
        <v>34</v>
      </c>
      <c r="O40" s="60" t="s">
        <v>345</v>
      </c>
      <c r="P40" s="8"/>
      <c r="Q40" s="37"/>
      <c r="R40" s="13" t="s">
        <v>346</v>
      </c>
      <c r="S40" s="13" t="s">
        <v>138</v>
      </c>
      <c r="T40" s="13" t="s">
        <v>328</v>
      </c>
      <c r="U40" s="4" t="s">
        <v>347</v>
      </c>
      <c r="V40" s="13" t="s">
        <v>341</v>
      </c>
      <c r="W40" s="8"/>
      <c r="X40" s="21" t="s">
        <v>107</v>
      </c>
    </row>
    <row r="41" spans="1:24" ht="408" x14ac:dyDescent="0.25">
      <c r="A41" s="18">
        <v>40</v>
      </c>
      <c r="B41" s="3" t="s">
        <v>316</v>
      </c>
      <c r="C41" s="3" t="s">
        <v>364</v>
      </c>
      <c r="D41" s="3" t="s">
        <v>204</v>
      </c>
      <c r="E41" s="3" t="s">
        <v>205</v>
      </c>
      <c r="F41" s="15" t="s">
        <v>189</v>
      </c>
      <c r="G41" s="15" t="s">
        <v>201</v>
      </c>
      <c r="H41" s="29" t="s">
        <v>189</v>
      </c>
      <c r="I41" s="29" t="s">
        <v>201</v>
      </c>
      <c r="J41" s="29" t="s">
        <v>188</v>
      </c>
      <c r="K41" s="42" t="s">
        <v>293</v>
      </c>
      <c r="L41" s="4" t="s">
        <v>251</v>
      </c>
      <c r="M41" s="4" t="s">
        <v>259</v>
      </c>
      <c r="N41" s="15" t="s">
        <v>34</v>
      </c>
      <c r="O41" s="14" t="s">
        <v>213</v>
      </c>
      <c r="P41" s="4" t="s">
        <v>206</v>
      </c>
      <c r="Q41" s="8"/>
      <c r="R41" s="5" t="s">
        <v>152</v>
      </c>
      <c r="S41" s="5" t="s">
        <v>138</v>
      </c>
      <c r="T41" s="13" t="s">
        <v>50</v>
      </c>
      <c r="U41" s="4">
        <v>25</v>
      </c>
      <c r="V41" s="13" t="s">
        <v>207</v>
      </c>
      <c r="W41" s="8"/>
      <c r="X41" s="21" t="s">
        <v>107</v>
      </c>
    </row>
    <row r="42" spans="1:24" ht="156" x14ac:dyDescent="0.25">
      <c r="A42" s="18">
        <v>41</v>
      </c>
      <c r="B42" s="3" t="s">
        <v>316</v>
      </c>
      <c r="C42" s="3" t="s">
        <v>365</v>
      </c>
      <c r="D42" s="3" t="s">
        <v>115</v>
      </c>
      <c r="E42" s="3" t="s">
        <v>209</v>
      </c>
      <c r="F42" s="15" t="s">
        <v>188</v>
      </c>
      <c r="G42" s="15" t="s">
        <v>191</v>
      </c>
      <c r="H42" s="29" t="s">
        <v>189</v>
      </c>
      <c r="I42" s="29" t="s">
        <v>201</v>
      </c>
      <c r="J42" s="29" t="s">
        <v>189</v>
      </c>
      <c r="K42" s="42" t="s">
        <v>201</v>
      </c>
      <c r="L42" s="4" t="s">
        <v>233</v>
      </c>
      <c r="M42" s="4" t="s">
        <v>234</v>
      </c>
      <c r="N42" s="15" t="s">
        <v>31</v>
      </c>
      <c r="O42" s="14" t="s">
        <v>395</v>
      </c>
      <c r="P42" s="8"/>
      <c r="Q42" s="8"/>
      <c r="R42" s="8"/>
      <c r="S42" s="5" t="s">
        <v>150</v>
      </c>
      <c r="T42" s="13" t="s">
        <v>328</v>
      </c>
      <c r="U42" s="4" t="s">
        <v>396</v>
      </c>
      <c r="V42" s="13">
        <v>2006</v>
      </c>
      <c r="W42" s="8"/>
      <c r="X42" s="21" t="s">
        <v>107</v>
      </c>
    </row>
    <row r="43" spans="1:24" ht="180" x14ac:dyDescent="0.25">
      <c r="A43" s="18">
        <v>42</v>
      </c>
      <c r="B43" s="3" t="s">
        <v>316</v>
      </c>
      <c r="C43" s="3" t="s">
        <v>365</v>
      </c>
      <c r="D43" s="3" t="s">
        <v>115</v>
      </c>
      <c r="E43" s="3" t="s">
        <v>433</v>
      </c>
      <c r="F43" s="15" t="s">
        <v>189</v>
      </c>
      <c r="G43" s="15" t="s">
        <v>201</v>
      </c>
      <c r="H43" s="29" t="s">
        <v>188</v>
      </c>
      <c r="I43" s="29" t="s">
        <v>290</v>
      </c>
      <c r="J43" s="29" t="s">
        <v>189</v>
      </c>
      <c r="K43" s="42" t="s">
        <v>201</v>
      </c>
      <c r="L43" s="4" t="s">
        <v>434</v>
      </c>
      <c r="M43" s="4" t="s">
        <v>235</v>
      </c>
      <c r="N43" s="15" t="s">
        <v>31</v>
      </c>
      <c r="O43" s="14" t="s">
        <v>395</v>
      </c>
      <c r="P43" s="8"/>
      <c r="Q43" s="8"/>
      <c r="R43" s="8"/>
      <c r="S43" s="5" t="s">
        <v>150</v>
      </c>
      <c r="T43" s="13" t="s">
        <v>328</v>
      </c>
      <c r="U43" s="4" t="s">
        <v>396</v>
      </c>
      <c r="V43" s="13">
        <v>2006</v>
      </c>
      <c r="W43" s="8"/>
      <c r="X43" s="21" t="s">
        <v>107</v>
      </c>
    </row>
    <row r="44" spans="1:24" ht="150" x14ac:dyDescent="0.25">
      <c r="A44" s="18">
        <v>43</v>
      </c>
      <c r="B44" s="3" t="s">
        <v>316</v>
      </c>
      <c r="C44" s="3" t="s">
        <v>365</v>
      </c>
      <c r="D44" s="3" t="s">
        <v>394</v>
      </c>
      <c r="E44" s="17" t="s">
        <v>208</v>
      </c>
      <c r="F44" s="15" t="s">
        <v>189</v>
      </c>
      <c r="G44" s="15" t="s">
        <v>201</v>
      </c>
      <c r="H44" s="29" t="s">
        <v>189</v>
      </c>
      <c r="I44" s="29" t="s">
        <v>201</v>
      </c>
      <c r="J44" s="29" t="s">
        <v>189</v>
      </c>
      <c r="K44" s="42" t="s">
        <v>201</v>
      </c>
      <c r="L44" s="4" t="s">
        <v>236</v>
      </c>
      <c r="M44" s="4" t="s">
        <v>237</v>
      </c>
      <c r="N44" s="15" t="s">
        <v>201</v>
      </c>
      <c r="O44" s="14" t="s">
        <v>393</v>
      </c>
      <c r="P44" s="8"/>
      <c r="Q44" s="8"/>
      <c r="R44" s="8"/>
      <c r="S44" s="5" t="s">
        <v>150</v>
      </c>
      <c r="T44" s="13" t="s">
        <v>328</v>
      </c>
      <c r="U44" s="4" t="s">
        <v>396</v>
      </c>
      <c r="V44" s="13" t="s">
        <v>48</v>
      </c>
      <c r="W44" s="8"/>
      <c r="X44" s="21" t="s">
        <v>107</v>
      </c>
    </row>
    <row r="45" spans="1:24" ht="408" x14ac:dyDescent="0.25">
      <c r="A45" s="18">
        <v>44</v>
      </c>
      <c r="B45" s="1" t="s">
        <v>5</v>
      </c>
      <c r="C45" s="3" t="s">
        <v>392</v>
      </c>
      <c r="D45" s="3" t="s">
        <v>108</v>
      </c>
      <c r="E45" s="17" t="s">
        <v>203</v>
      </c>
      <c r="F45" s="15" t="s">
        <v>189</v>
      </c>
      <c r="G45" s="15" t="s">
        <v>201</v>
      </c>
      <c r="H45" s="29" t="s">
        <v>188</v>
      </c>
      <c r="I45" s="29" t="s">
        <v>264</v>
      </c>
      <c r="J45" s="29" t="s">
        <v>24</v>
      </c>
      <c r="K45" s="42" t="s">
        <v>201</v>
      </c>
      <c r="L45" s="4" t="s">
        <v>231</v>
      </c>
      <c r="M45" s="4" t="s">
        <v>232</v>
      </c>
      <c r="N45" s="15" t="s">
        <v>25</v>
      </c>
      <c r="O45" s="14" t="s">
        <v>214</v>
      </c>
      <c r="P45" s="8"/>
      <c r="Q45" s="8"/>
      <c r="R45" s="8"/>
      <c r="S45" s="5" t="s">
        <v>138</v>
      </c>
      <c r="T45" s="13" t="s">
        <v>50</v>
      </c>
      <c r="U45" s="4">
        <v>10</v>
      </c>
      <c r="V45" s="13" t="s">
        <v>180</v>
      </c>
      <c r="W45" s="8"/>
      <c r="X45" s="21" t="s">
        <v>109</v>
      </c>
    </row>
    <row r="46" spans="1:24" ht="300" x14ac:dyDescent="0.25">
      <c r="A46" s="18">
        <v>45</v>
      </c>
      <c r="B46" s="27" t="s">
        <v>5</v>
      </c>
      <c r="C46" s="3" t="s">
        <v>390</v>
      </c>
      <c r="D46" s="3" t="s">
        <v>389</v>
      </c>
      <c r="E46" s="3" t="s">
        <v>357</v>
      </c>
      <c r="F46" s="4" t="s">
        <v>189</v>
      </c>
      <c r="G46" s="4" t="s">
        <v>201</v>
      </c>
      <c r="H46" s="4" t="s">
        <v>188</v>
      </c>
      <c r="I46" s="4" t="s">
        <v>265</v>
      </c>
      <c r="J46" s="4" t="s">
        <v>189</v>
      </c>
      <c r="K46" s="59" t="s">
        <v>201</v>
      </c>
      <c r="L46" s="4" t="s">
        <v>356</v>
      </c>
      <c r="M46" s="4" t="s">
        <v>355</v>
      </c>
      <c r="N46" s="4" t="s">
        <v>18</v>
      </c>
      <c r="O46" s="14" t="s">
        <v>358</v>
      </c>
      <c r="P46" s="8"/>
      <c r="Q46" s="5" t="s">
        <v>405</v>
      </c>
      <c r="R46" s="5" t="s">
        <v>359</v>
      </c>
      <c r="S46" s="5" t="s">
        <v>138</v>
      </c>
      <c r="T46" s="13" t="s">
        <v>328</v>
      </c>
      <c r="U46" s="4">
        <v>10</v>
      </c>
      <c r="V46" s="13"/>
      <c r="W46" s="8"/>
      <c r="X46" s="21"/>
    </row>
    <row r="47" spans="1:24" ht="372" x14ac:dyDescent="0.25">
      <c r="A47" s="18">
        <v>46</v>
      </c>
      <c r="B47" s="27" t="s">
        <v>5</v>
      </c>
      <c r="C47" s="3" t="s">
        <v>390</v>
      </c>
      <c r="D47" s="3" t="s">
        <v>391</v>
      </c>
      <c r="E47" s="3" t="s">
        <v>363</v>
      </c>
      <c r="F47" s="15" t="s">
        <v>189</v>
      </c>
      <c r="G47" s="15" t="s">
        <v>201</v>
      </c>
      <c r="H47" s="29" t="s">
        <v>188</v>
      </c>
      <c r="I47" s="29" t="s">
        <v>264</v>
      </c>
      <c r="J47" s="29" t="s">
        <v>189</v>
      </c>
      <c r="K47" s="42" t="s">
        <v>201</v>
      </c>
      <c r="L47" s="4" t="s">
        <v>362</v>
      </c>
      <c r="M47" s="4" t="s">
        <v>432</v>
      </c>
      <c r="N47" s="4" t="s">
        <v>34</v>
      </c>
      <c r="O47" s="14" t="s">
        <v>360</v>
      </c>
      <c r="P47" s="8"/>
      <c r="Q47" s="5" t="s">
        <v>406</v>
      </c>
      <c r="R47" s="5" t="s">
        <v>359</v>
      </c>
      <c r="S47" s="5" t="s">
        <v>138</v>
      </c>
      <c r="T47" s="13" t="s">
        <v>328</v>
      </c>
      <c r="U47" s="4">
        <v>20</v>
      </c>
      <c r="V47" s="13" t="s">
        <v>361</v>
      </c>
      <c r="W47" s="8"/>
      <c r="X47" s="21"/>
    </row>
    <row r="48" spans="1:24" ht="252" x14ac:dyDescent="0.25">
      <c r="A48" s="18">
        <v>47</v>
      </c>
      <c r="B48" s="27" t="s">
        <v>5</v>
      </c>
      <c r="C48" s="28" t="s">
        <v>6</v>
      </c>
      <c r="D48" s="28" t="s">
        <v>173</v>
      </c>
      <c r="E48" s="3" t="s">
        <v>350</v>
      </c>
      <c r="F48" s="15" t="s">
        <v>189</v>
      </c>
      <c r="G48" s="15" t="s">
        <v>201</v>
      </c>
      <c r="H48" s="29" t="s">
        <v>188</v>
      </c>
      <c r="I48" s="29" t="s">
        <v>264</v>
      </c>
      <c r="J48" s="29" t="s">
        <v>189</v>
      </c>
      <c r="K48" s="42" t="s">
        <v>201</v>
      </c>
      <c r="L48" s="4" t="s">
        <v>354</v>
      </c>
      <c r="M48" s="4"/>
      <c r="N48" s="15" t="s">
        <v>18</v>
      </c>
      <c r="O48" s="14" t="s">
        <v>351</v>
      </c>
      <c r="P48" s="8"/>
      <c r="Q48" s="13"/>
      <c r="R48" s="5"/>
      <c r="S48" s="5" t="s">
        <v>182</v>
      </c>
      <c r="T48" s="13" t="s">
        <v>328</v>
      </c>
      <c r="U48" s="4" t="s">
        <v>352</v>
      </c>
      <c r="V48" s="13" t="s">
        <v>353</v>
      </c>
      <c r="W48" s="32"/>
      <c r="X48" s="35" t="s">
        <v>107</v>
      </c>
    </row>
    <row r="50" spans="6:14" x14ac:dyDescent="0.25">
      <c r="F50" t="s">
        <v>188</v>
      </c>
      <c r="G50" t="s">
        <v>191</v>
      </c>
      <c r="H50" t="s">
        <v>188</v>
      </c>
      <c r="I50" t="s">
        <v>193</v>
      </c>
      <c r="J50" t="s">
        <v>188</v>
      </c>
      <c r="K50" s="41" t="s">
        <v>200</v>
      </c>
      <c r="N50" s="41" t="s">
        <v>15</v>
      </c>
    </row>
    <row r="51" spans="6:14" x14ac:dyDescent="0.25">
      <c r="F51" t="s">
        <v>189</v>
      </c>
      <c r="G51" t="s">
        <v>192</v>
      </c>
      <c r="H51" t="s">
        <v>189</v>
      </c>
      <c r="I51" t="s">
        <v>290</v>
      </c>
      <c r="J51" t="s">
        <v>189</v>
      </c>
      <c r="K51" s="41" t="s">
        <v>194</v>
      </c>
      <c r="N51" s="41" t="s">
        <v>25</v>
      </c>
    </row>
    <row r="52" spans="6:14" x14ac:dyDescent="0.25">
      <c r="G52" t="s">
        <v>190</v>
      </c>
      <c r="I52" t="s">
        <v>291</v>
      </c>
      <c r="K52" s="41" t="s">
        <v>195</v>
      </c>
      <c r="N52" s="41" t="s">
        <v>26</v>
      </c>
    </row>
    <row r="53" spans="6:14" x14ac:dyDescent="0.25">
      <c r="G53" t="s">
        <v>201</v>
      </c>
      <c r="I53" t="s">
        <v>264</v>
      </c>
      <c r="K53" s="41" t="s">
        <v>196</v>
      </c>
      <c r="N53" s="41" t="s">
        <v>19</v>
      </c>
    </row>
    <row r="54" spans="6:14" x14ac:dyDescent="0.25">
      <c r="I54" t="s">
        <v>294</v>
      </c>
      <c r="K54" s="41" t="s">
        <v>293</v>
      </c>
      <c r="N54" s="41" t="s">
        <v>27</v>
      </c>
    </row>
    <row r="55" spans="6:14" x14ac:dyDescent="0.25">
      <c r="I55" t="s">
        <v>265</v>
      </c>
      <c r="K55" s="41" t="s">
        <v>201</v>
      </c>
      <c r="N55" s="41" t="s">
        <v>28</v>
      </c>
    </row>
    <row r="56" spans="6:14" x14ac:dyDescent="0.25">
      <c r="I56" t="s">
        <v>292</v>
      </c>
      <c r="N56" s="41" t="s">
        <v>29</v>
      </c>
    </row>
    <row r="57" spans="6:14" x14ac:dyDescent="0.25">
      <c r="I57" t="s">
        <v>201</v>
      </c>
      <c r="N57" s="41" t="s">
        <v>30</v>
      </c>
    </row>
    <row r="58" spans="6:14" x14ac:dyDescent="0.25">
      <c r="N58" s="41" t="s">
        <v>31</v>
      </c>
    </row>
    <row r="59" spans="6:14" x14ac:dyDescent="0.25">
      <c r="N59" s="41" t="s">
        <v>201</v>
      </c>
    </row>
    <row r="60" spans="6:14" x14ac:dyDescent="0.25">
      <c r="N60" s="41" t="s">
        <v>211</v>
      </c>
    </row>
    <row r="61" spans="6:14" x14ac:dyDescent="0.25">
      <c r="N61" s="41" t="s">
        <v>32</v>
      </c>
    </row>
    <row r="62" spans="6:14" x14ac:dyDescent="0.25">
      <c r="N62" s="41" t="s">
        <v>33</v>
      </c>
    </row>
    <row r="63" spans="6:14" x14ac:dyDescent="0.25">
      <c r="N63" s="41" t="s">
        <v>18</v>
      </c>
    </row>
    <row r="64" spans="6:14" x14ac:dyDescent="0.25">
      <c r="N64" s="41" t="s">
        <v>34</v>
      </c>
    </row>
    <row r="65" spans="1:14" x14ac:dyDescent="0.25">
      <c r="N65" s="41" t="s">
        <v>307</v>
      </c>
    </row>
    <row r="66" spans="1:14" x14ac:dyDescent="0.25">
      <c r="N66" s="41"/>
    </row>
    <row r="67" spans="1:14" ht="21" x14ac:dyDescent="0.35">
      <c r="A67" s="54" t="s">
        <v>168</v>
      </c>
      <c r="D67" s="54" t="s">
        <v>269</v>
      </c>
      <c r="G67" s="54" t="s">
        <v>279</v>
      </c>
      <c r="J67" s="54" t="s">
        <v>275</v>
      </c>
      <c r="K67"/>
      <c r="L67" s="41"/>
      <c r="M67" s="54" t="s">
        <v>277</v>
      </c>
    </row>
    <row r="68" spans="1:14" x14ac:dyDescent="0.25">
      <c r="L68" s="41"/>
    </row>
    <row r="69" spans="1:14" x14ac:dyDescent="0.25">
      <c r="A69" t="s">
        <v>280</v>
      </c>
      <c r="B69" t="s">
        <v>268</v>
      </c>
      <c r="D69" t="s">
        <v>270</v>
      </c>
      <c r="E69" t="s">
        <v>278</v>
      </c>
      <c r="G69" t="s">
        <v>270</v>
      </c>
      <c r="H69" t="s">
        <v>278</v>
      </c>
      <c r="J69" t="s">
        <v>270</v>
      </c>
      <c r="K69" t="s">
        <v>278</v>
      </c>
      <c r="L69" s="41"/>
      <c r="M69" t="s">
        <v>287</v>
      </c>
      <c r="N69" t="s">
        <v>278</v>
      </c>
    </row>
    <row r="70" spans="1:14" x14ac:dyDescent="0.25">
      <c r="A70" t="s">
        <v>174</v>
      </c>
      <c r="B70">
        <f>COUNTIF(Copernicus_Database[Extent account],"Match")</f>
        <v>12</v>
      </c>
      <c r="D70" t="s">
        <v>271</v>
      </c>
      <c r="E70">
        <f>COUNTIF(Copernicus_Database[Link to extent parameters],G50)</f>
        <v>10</v>
      </c>
      <c r="G70" t="s">
        <v>274</v>
      </c>
      <c r="H70">
        <f>COUNTIF(Copernicus_Database[Link to condition parameters],I50)</f>
        <v>1</v>
      </c>
      <c r="J70" s="41" t="s">
        <v>21</v>
      </c>
      <c r="K70">
        <f>COUNTIF(Copernicus_Database[Link to service parameters],K50)</f>
        <v>0</v>
      </c>
      <c r="L70" s="41"/>
      <c r="M70" s="41" t="str">
        <f t="shared" ref="M70:M85" si="0">N50</f>
        <v>All ecosystems</v>
      </c>
      <c r="N70">
        <f>COUNTIF(Copernicus_Database[Ecosystem specificity],N50)</f>
        <v>1</v>
      </c>
    </row>
    <row r="71" spans="1:14" x14ac:dyDescent="0.25">
      <c r="A71" t="s">
        <v>175</v>
      </c>
      <c r="B71">
        <f>COUNTIF(Copernicus_Database[Condition account],"Match")</f>
        <v>28</v>
      </c>
      <c r="D71" t="s">
        <v>272</v>
      </c>
      <c r="E71">
        <f>COUNTIF(Copernicus_Database[Link to extent parameters],G51)</f>
        <v>1</v>
      </c>
      <c r="G71" t="s">
        <v>290</v>
      </c>
      <c r="H71">
        <f>COUNTIF(Copernicus_Database[Link to condition parameters],I51)</f>
        <v>9</v>
      </c>
      <c r="J71" s="41" t="s">
        <v>22</v>
      </c>
      <c r="K71">
        <f>COUNTIF(Copernicus_Database[Link to service parameters],K51)</f>
        <v>0</v>
      </c>
      <c r="L71" s="41"/>
      <c r="M71" s="41" t="str">
        <f t="shared" si="0"/>
        <v>Urban</v>
      </c>
      <c r="N71">
        <f>COUNTIF(Copernicus_Database[Ecosystem specificity],N51)</f>
        <v>7</v>
      </c>
    </row>
    <row r="72" spans="1:14" x14ac:dyDescent="0.25">
      <c r="A72" t="s">
        <v>267</v>
      </c>
      <c r="B72">
        <f>COUNTIF(Copernicus_Database[Service account],"Match")</f>
        <v>2</v>
      </c>
      <c r="D72" t="s">
        <v>273</v>
      </c>
      <c r="E72">
        <f>COUNTIF(Copernicus_Database[Link to extent parameters],G52)</f>
        <v>1</v>
      </c>
      <c r="G72" t="s">
        <v>291</v>
      </c>
      <c r="H72">
        <f>COUNTIF(Copernicus_Database[Link to condition parameters],I52)</f>
        <v>0</v>
      </c>
      <c r="J72" s="41" t="s">
        <v>23</v>
      </c>
      <c r="K72">
        <f>COUNTIF(Copernicus_Database[Link to service parameters],K52)</f>
        <v>0</v>
      </c>
      <c r="L72" s="41"/>
      <c r="M72" s="41" t="str">
        <f t="shared" si="0"/>
        <v>Cropland</v>
      </c>
      <c r="N72">
        <f>COUNTIF(Copernicus_Database[Ecosystem specificity],N52)</f>
        <v>0</v>
      </c>
    </row>
    <row r="73" spans="1:14" x14ac:dyDescent="0.25">
      <c r="A73" t="s">
        <v>201</v>
      </c>
      <c r="B73">
        <f>(COUNT(Copernicus_Database[Dataset '#]))-SUM(B70:B72)</f>
        <v>5</v>
      </c>
      <c r="D73" t="s">
        <v>201</v>
      </c>
      <c r="E73">
        <f>COUNTIF(Copernicus_Database[Link to extent parameters],G53)</f>
        <v>35</v>
      </c>
      <c r="G73" t="s">
        <v>264</v>
      </c>
      <c r="H73">
        <f>COUNTIF(Copernicus_Database[Link to condition parameters],I53)</f>
        <v>10</v>
      </c>
      <c r="J73" s="41" t="s">
        <v>172</v>
      </c>
      <c r="K73">
        <f>COUNTIF(Copernicus_Database[Link to service parameters],K53)</f>
        <v>1</v>
      </c>
      <c r="L73" s="41"/>
      <c r="M73" s="41" t="str">
        <f t="shared" si="0"/>
        <v>Grassland</v>
      </c>
      <c r="N73">
        <f>COUNTIF(Copernicus_Database[Ecosystem specificity],N53)</f>
        <v>2</v>
      </c>
    </row>
    <row r="74" spans="1:14" x14ac:dyDescent="0.25">
      <c r="A74" t="s">
        <v>276</v>
      </c>
      <c r="B74">
        <f>SUM(B70:B73)</f>
        <v>47</v>
      </c>
      <c r="D74" t="s">
        <v>276</v>
      </c>
      <c r="E74">
        <f>SUM(E70:E73)</f>
        <v>47</v>
      </c>
      <c r="G74" t="str">
        <f>I54</f>
        <v>Compositional</v>
      </c>
      <c r="H74">
        <f>COUNTIF(Copernicus_Database[Link to condition parameters],I54)</f>
        <v>0</v>
      </c>
      <c r="J74" s="41" t="s">
        <v>407</v>
      </c>
      <c r="K74" s="41">
        <f>COUNTIF(Copernicus_Database[Link to service parameters],K54)</f>
        <v>1</v>
      </c>
      <c r="L74" s="41"/>
      <c r="M74" s="41" t="str">
        <f t="shared" si="0"/>
        <v>Forest and woodland</v>
      </c>
      <c r="N74">
        <f>COUNTIF(Copernicus_Database[Ecosystem specificity],N54)</f>
        <v>3</v>
      </c>
    </row>
    <row r="75" spans="1:14" x14ac:dyDescent="0.25">
      <c r="G75" t="s">
        <v>265</v>
      </c>
      <c r="H75">
        <f>COUNTIF(Copernicus_Database[Link to condition parameters],I55)</f>
        <v>8</v>
      </c>
      <c r="J75" s="41" t="s">
        <v>201</v>
      </c>
      <c r="K75">
        <f>COUNTIF(Copernicus_Database[Link to service parameters],K55)</f>
        <v>45</v>
      </c>
      <c r="L75" s="41"/>
      <c r="M75" s="41" t="str">
        <f t="shared" si="0"/>
        <v>Heathland and shrub</v>
      </c>
      <c r="N75">
        <f>COUNTIF(Copernicus_Database[Ecosystem specificity],N55)</f>
        <v>0</v>
      </c>
    </row>
    <row r="76" spans="1:14" x14ac:dyDescent="0.25">
      <c r="G76" t="str">
        <f>I56</f>
        <v>Landscape</v>
      </c>
      <c r="H76">
        <f>COUNTIF(Copernicus_Database[Link to condition parameters],I56)</f>
        <v>0</v>
      </c>
      <c r="J76" t="s">
        <v>276</v>
      </c>
      <c r="K76">
        <f>SUM(K70:K75)</f>
        <v>47</v>
      </c>
      <c r="L76" s="41"/>
      <c r="M76" s="41" t="str">
        <f t="shared" si="0"/>
        <v>Sparsely vegetated land</v>
      </c>
      <c r="N76">
        <f>COUNTIF(Copernicus_Database[Ecosystem specificity],N56)</f>
        <v>0</v>
      </c>
    </row>
    <row r="77" spans="1:14" x14ac:dyDescent="0.25">
      <c r="G77" t="s">
        <v>201</v>
      </c>
      <c r="H77">
        <f>COUNTIF(Copernicus_Database[Link to condition parameters],I57)</f>
        <v>19</v>
      </c>
      <c r="K77"/>
      <c r="L77" s="41"/>
      <c r="M77" s="41" t="str">
        <f t="shared" si="0"/>
        <v>Inland wetlands</v>
      </c>
      <c r="N77">
        <f>COUNTIF(Copernicus_Database[Ecosystem specificity],N57)</f>
        <v>1</v>
      </c>
    </row>
    <row r="78" spans="1:14" x14ac:dyDescent="0.25">
      <c r="G78" t="s">
        <v>276</v>
      </c>
      <c r="H78">
        <f>SUM(H70:H77)</f>
        <v>47</v>
      </c>
      <c r="K78"/>
      <c r="L78" s="41"/>
      <c r="M78" s="41" t="str">
        <f t="shared" si="0"/>
        <v>Rivers and lakes</v>
      </c>
      <c r="N78">
        <f>COUNTIF(Copernicus_Database[Ecosystem specificity],N58)</f>
        <v>7</v>
      </c>
    </row>
    <row r="79" spans="1:14" x14ac:dyDescent="0.25">
      <c r="K79"/>
      <c r="L79" s="41"/>
      <c r="M79" s="41" t="str">
        <f t="shared" si="0"/>
        <v>None</v>
      </c>
      <c r="N79">
        <f>COUNTIF(Copernicus_Database[Ecosystem specificity],N59)</f>
        <v>4</v>
      </c>
    </row>
    <row r="80" spans="1:14" x14ac:dyDescent="0.25">
      <c r="K80"/>
      <c r="L80" s="41"/>
      <c r="M80" s="41" t="str">
        <f t="shared" si="0"/>
        <v>Coastal Shelf</v>
      </c>
      <c r="N80">
        <f>COUNTIF(Copernicus_Database[Ecosystem specificity],N60)</f>
        <v>1</v>
      </c>
    </row>
    <row r="81" spans="11:14" x14ac:dyDescent="0.25">
      <c r="K81"/>
      <c r="L81" s="41"/>
      <c r="M81" s="41" t="str">
        <f t="shared" si="0"/>
        <v>Marine inlets and transitional waters</v>
      </c>
      <c r="N81">
        <f>COUNTIF(Copernicus_Database[Ecosystem specificity],N61)</f>
        <v>0</v>
      </c>
    </row>
    <row r="82" spans="11:14" x14ac:dyDescent="0.25">
      <c r="K82"/>
      <c r="L82" s="41"/>
      <c r="M82" s="41" t="str">
        <f t="shared" si="0"/>
        <v>Open Ocean</v>
      </c>
      <c r="N82">
        <f>COUNTIF(Copernicus_Database[Ecosystem specificity],N62)</f>
        <v>0</v>
      </c>
    </row>
    <row r="83" spans="11:14" x14ac:dyDescent="0.25">
      <c r="K83"/>
      <c r="L83" s="41"/>
      <c r="M83" s="41" t="str">
        <f t="shared" si="0"/>
        <v>Terrestrial (exc. freshwater)</v>
      </c>
      <c r="N83">
        <f>COUNTIF(Copernicus_Database[Ecosystem specificity],N63)</f>
        <v>14</v>
      </c>
    </row>
    <row r="84" spans="11:14" x14ac:dyDescent="0.25">
      <c r="K84"/>
      <c r="L84" s="41"/>
      <c r="M84" s="41" t="str">
        <f t="shared" si="0"/>
        <v>Terrestrial (inc. freshwater)</v>
      </c>
      <c r="N84">
        <f>COUNTIF(Copernicus_Database[Ecosystem specificity],N64)</f>
        <v>7</v>
      </c>
    </row>
    <row r="85" spans="11:14" x14ac:dyDescent="0.25">
      <c r="M85" s="41" t="str">
        <f t="shared" si="0"/>
        <v>Freshwater and marine</v>
      </c>
      <c r="N85">
        <f>COUNTIF(Copernicus_Database[Ecosystem specificity],N65)</f>
        <v>0</v>
      </c>
    </row>
    <row r="86" spans="11:14" x14ac:dyDescent="0.25">
      <c r="M86" s="41" t="s">
        <v>276</v>
      </c>
      <c r="N86">
        <f>SUM(N70:N85)</f>
        <v>47</v>
      </c>
    </row>
  </sheetData>
  <sortState ref="M84:N98">
    <sortCondition descending="1" ref="N84:N98"/>
  </sortState>
  <dataValidations count="10">
    <dataValidation type="list" allowBlank="1" showInputMessage="1" showErrorMessage="1" sqref="B2:B32 B45:B48 B34:B40">
      <formula1>#REF!</formula1>
    </dataValidation>
    <dataValidation type="list" allowBlank="1" showInputMessage="1" showErrorMessage="1" sqref="N2:N19 N21:N48">
      <formula1>$N$50:$N$64</formula1>
    </dataValidation>
    <dataValidation type="list" allowBlank="1" showInputMessage="1" showErrorMessage="1" sqref="K13 K21 K25">
      <formula1>$K$50:$K$54</formula1>
    </dataValidation>
    <dataValidation type="list" allowBlank="1" showInputMessage="1" showErrorMessage="1" sqref="K14:K20 K22:K24 K2:K12 K26:K48">
      <formula1>$K$50:$K$55</formula1>
    </dataValidation>
    <dataValidation type="list" allowBlank="1" showInputMessage="1" showErrorMessage="1" sqref="N20">
      <formula1>$N$50:$N$65</formula1>
    </dataValidation>
    <dataValidation type="list" allowBlank="1" showInputMessage="1" showErrorMessage="1" sqref="G2:G48">
      <formula1>$G$50:$G$53</formula1>
    </dataValidation>
    <dataValidation type="list" allowBlank="1" showInputMessage="1" showErrorMessage="1" sqref="F2:F48">
      <formula1>$F$50:$F$51</formula1>
    </dataValidation>
    <dataValidation type="list" allowBlank="1" showInputMessage="1" showErrorMessage="1" sqref="H2:H48">
      <formula1>$H$50:$H$51</formula1>
    </dataValidation>
    <dataValidation type="list" allowBlank="1" showInputMessage="1" showErrorMessage="1" sqref="J2:J48">
      <formula1>$J$50:$J$51</formula1>
    </dataValidation>
    <dataValidation type="list" allowBlank="1" showInputMessage="1" showErrorMessage="1" sqref="I2:I48">
      <formula1>$I$50:$I$57</formula1>
    </dataValidation>
  </dataValidations>
  <hyperlinks>
    <hyperlink ref="O35" r:id="rId1"/>
    <hyperlink ref="O38" r:id="rId2"/>
    <hyperlink ref="O44" r:id="rId3"/>
    <hyperlink ref="O45" r:id="rId4"/>
    <hyperlink ref="O25" r:id="rId5"/>
    <hyperlink ref="O29" r:id="rId6"/>
    <hyperlink ref="O31" r:id="rId7"/>
    <hyperlink ref="O24" r:id="rId8"/>
    <hyperlink ref="O2" r:id="rId9"/>
    <hyperlink ref="O3" r:id="rId10"/>
    <hyperlink ref="O36" r:id="rId11"/>
    <hyperlink ref="O26" r:id="rId12"/>
    <hyperlink ref="O48" r:id="rId13"/>
    <hyperlink ref="O22" r:id="rId14" location="Browse;Root=1000120;Collection=1000122;"/>
    <hyperlink ref="O42" r:id="rId15"/>
    <hyperlink ref="O41" r:id="rId16"/>
    <hyperlink ref="O17" r:id="rId17"/>
    <hyperlink ref="O18" r:id="rId18"/>
    <hyperlink ref="O28" r:id="rId19"/>
    <hyperlink ref="O11" r:id="rId20"/>
    <hyperlink ref="O21" r:id="rId21"/>
    <hyperlink ref="O10" r:id="rId22"/>
    <hyperlink ref="O20" r:id="rId23"/>
    <hyperlink ref="O33" r:id="rId24"/>
    <hyperlink ref="O37" r:id="rId25"/>
    <hyperlink ref="O32" r:id="rId26"/>
    <hyperlink ref="O39" r:id="rId27"/>
    <hyperlink ref="O40" r:id="rId28"/>
    <hyperlink ref="O46" r:id="rId29"/>
    <hyperlink ref="O47" r:id="rId30"/>
    <hyperlink ref="O23" r:id="rId31"/>
    <hyperlink ref="O27" r:id="rId32"/>
    <hyperlink ref="O30" r:id="rId33" display="https://land.copernicus.eu/local/coastal-zones"/>
    <hyperlink ref="O43" r:id="rId34"/>
  </hyperlinks>
  <pageMargins left="0.7" right="0.7" top="0.75" bottom="0.75" header="0.3" footer="0.3"/>
  <pageSetup paperSize="9" orientation="portrait" r:id="rId35"/>
  <drawing r:id="rId36"/>
  <legacyDrawing r:id="rId37"/>
  <tableParts count="1">
    <tablePart r:id="rId3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Database Tool</vt:lpstr>
      <vt:lpstr>Database of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King</dc:creator>
  <cp:lastModifiedBy>Steven King</cp:lastModifiedBy>
  <cp:lastPrinted>2018-08-23T09:36:06Z</cp:lastPrinted>
  <dcterms:created xsi:type="dcterms:W3CDTF">2006-09-16T00:00:00Z</dcterms:created>
  <dcterms:modified xsi:type="dcterms:W3CDTF">2020-10-20T11:24:20Z</dcterms:modified>
</cp:coreProperties>
</file>